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alimentosparaaprender-my.sharepoint.com/personal/vgalindo_uapa-pae_gov_co/Documents/Escritorio/6. PAI/2025/Planes Decreto 612 de 2018_Preliminar/"/>
    </mc:Choice>
  </mc:AlternateContent>
  <xr:revisionPtr revIDLastSave="531" documentId="13_ncr:1_{E117C840-0570-433E-B2A7-FECA032C6B3D}" xr6:coauthVersionLast="47" xr6:coauthVersionMax="47" xr10:uidLastSave="{C94D60C6-CFD0-4F2A-BFA5-3023160AA52E}"/>
  <bookViews>
    <workbookView xWindow="20370" yWindow="-2145" windowWidth="29040" windowHeight="15720" xr2:uid="{00000000-000D-0000-FFFF-FFFF00000000}"/>
  </bookViews>
  <sheets>
    <sheet name="PLAN RIESGOS" sheetId="5" r:id="rId1"/>
    <sheet name="Hoja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5" l="1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</calcChain>
</file>

<file path=xl/sharedStrings.xml><?xml version="1.0" encoding="utf-8"?>
<sst xmlns="http://schemas.openxmlformats.org/spreadsheetml/2006/main" count="119" uniqueCount="94">
  <si>
    <t>No.</t>
  </si>
  <si>
    <t>ACTIVIDAD</t>
  </si>
  <si>
    <t>INDICADOR</t>
  </si>
  <si>
    <t>FECHA INICIO</t>
  </si>
  <si>
    <t>FECHA FIN</t>
  </si>
  <si>
    <t>PERIODICIDAD</t>
  </si>
  <si>
    <t>RESPONSABLE</t>
  </si>
  <si>
    <t>INSTANCIA APROBADORA</t>
  </si>
  <si>
    <t>Diaria</t>
  </si>
  <si>
    <t>Semanal</t>
  </si>
  <si>
    <t>Quincenal</t>
  </si>
  <si>
    <t>Mensual</t>
  </si>
  <si>
    <t>Bimestral</t>
  </si>
  <si>
    <t>Trimestral</t>
  </si>
  <si>
    <t>Semestral</t>
  </si>
  <si>
    <t>Anual</t>
  </si>
  <si>
    <t>POLÍTICA DEL MIPG RELACIONADA</t>
  </si>
  <si>
    <t>POLÍTICA MIPG</t>
  </si>
  <si>
    <t>PROCESOS</t>
  </si>
  <si>
    <t>Direccionamiento estratégico</t>
  </si>
  <si>
    <t>Comunicación estratégica</t>
  </si>
  <si>
    <t>Evaluación y mejoramiento continuo</t>
  </si>
  <si>
    <t>Gestión jurídica </t>
  </si>
  <si>
    <t>Gestión de los recursos financieros del PAE</t>
  </si>
  <si>
    <t>Gestión de la tecnología e información</t>
  </si>
  <si>
    <t>Gestión de la calidad e innovación de la alimentación escolar. </t>
  </si>
  <si>
    <t>Gestión integral para la prestación del servicio PAE </t>
  </si>
  <si>
    <t>Gestión contractual y adquisiciones </t>
  </si>
  <si>
    <t>Gestión del talento humano </t>
  </si>
  <si>
    <t>Gestión documental </t>
  </si>
  <si>
    <t>Relación Estado ciudadano</t>
  </si>
  <si>
    <t>Gestión financiera </t>
  </si>
  <si>
    <t>1. Plan Institucional de Archivos - PINAR</t>
  </si>
  <si>
    <t>2. Plan Anual de Adquisiciones - PAA</t>
  </si>
  <si>
    <t>3. Plan Anual de Vacantes</t>
  </si>
  <si>
    <t>4. Plan de Previsión de Recursos Humanos</t>
  </si>
  <si>
    <t>5. Plan Estratégico de Talento Humano</t>
  </si>
  <si>
    <t>6. Plan Institucional de Capacitación - PIC</t>
  </si>
  <si>
    <t>7. Plan de Incentivos Institucionales</t>
  </si>
  <si>
    <t>8. Plan de Trabajo Anual de Seguridad y Salud en el Trabajo</t>
  </si>
  <si>
    <t>9. Plan de Anticorrupción y de Atención al Ciudadano – PAAC Transición al Programa de Transparencia y Ética Pública - PTEP</t>
  </si>
  <si>
    <t>10. Plan Estratégico de Tecnologías de la Información y las Comunicaciones - PETI</t>
  </si>
  <si>
    <t>11. Plan de Tratamiento de Riesgos de Seguridad y Privacidad de la Información</t>
  </si>
  <si>
    <t>12. Plan de Seguridad y Privacidad de la Información</t>
  </si>
  <si>
    <t>PLANES D-612</t>
  </si>
  <si>
    <t>GESTIÓN ESTRATÉGICA DEL TALENTO HUMANO</t>
  </si>
  <si>
    <t>INTEGRIDAD</t>
  </si>
  <si>
    <t>PLANEACIÓN INSTITUCIONAL</t>
  </si>
  <si>
    <t>GESTIÓN PRESUPUESTAL Y EFICIENCIA DEL GASTO PÚBLICO</t>
  </si>
  <si>
    <t>COMPRAS Y CONTRATACIÓN PÚBLICA</t>
  </si>
  <si>
    <t>FORTALECIMIENTO ORGANIZACIONAL Y SIMPLIFICACIÓN DE PROCESOS</t>
  </si>
  <si>
    <t>GOBIERNO DIGITAL</t>
  </si>
  <si>
    <t>SEGURIDAD DIGITAL</t>
  </si>
  <si>
    <t>DEFENSA JURÍDICA</t>
  </si>
  <si>
    <t>MEJORA NORMATIVA</t>
  </si>
  <si>
    <t>SERVICIO AL CIUDADANO</t>
  </si>
  <si>
    <t>RACIONALIZACIÓN DE TRÁMITES</t>
  </si>
  <si>
    <t>PARTICIPACIÓN CIUDADANA EN LA GESTIÓN PÚBLICA</t>
  </si>
  <si>
    <t>SEGUIMIENTO Y EVALUACIÓN DEL DESEMPEÑO INSTITUCIONAL</t>
  </si>
  <si>
    <t>TRANSPARENCIA, ACCESO A LA INFORMACIÓN Y LUCHA CONTRA LA CORRUPCIÓN</t>
  </si>
  <si>
    <t>GESTIÓN DOCUMENTAL</t>
  </si>
  <si>
    <t>GESTIÓN DE LA INFORMACIÓN ESTADÍSTICA</t>
  </si>
  <si>
    <t>GESTIÓN DEL CONOCIMIENTO</t>
  </si>
  <si>
    <t>CONTROL INTERNO</t>
  </si>
  <si>
    <t>PLAN:</t>
  </si>
  <si>
    <t>Subd. Corporativa - Documental</t>
  </si>
  <si>
    <t>Subd. Corporativa - Talento Humano</t>
  </si>
  <si>
    <t>Direc. General - Planeación</t>
  </si>
  <si>
    <t>Subd. Información</t>
  </si>
  <si>
    <t>Subd. Corporativa - Presupuesto</t>
  </si>
  <si>
    <t>RESULT. POL. 2023</t>
  </si>
  <si>
    <t>N/A</t>
  </si>
  <si>
    <t>ENTREGABLE DE LA ACTIVIDAD</t>
  </si>
  <si>
    <t>Subdirector General</t>
  </si>
  <si>
    <t>Revisión de la efectividad de los controles mitigatorios de los riesgos de cada proceso identificado</t>
  </si>
  <si>
    <t>210-06</t>
  </si>
  <si>
    <t xml:space="preserve">Actualizar la metodología para la gestión de riesgos de seguridad y privacidad de la información y seguridad digital </t>
  </si>
  <si>
    <t>Matriz de riesgos identificados</t>
  </si>
  <si>
    <t>Metodología de riesgos de seguridad y privacidad de la información actualizada</t>
  </si>
  <si>
    <t>Gestionar la aceptación y aprobación de los riesgos identificados por parte de los líderes de proceso</t>
  </si>
  <si>
    <t>Riesgos aceptados por procesos</t>
  </si>
  <si>
    <t xml:space="preserve">Solicitar la publicación de los riesgos de seguridad y privacidad de la información a la Dirección General - Comunicaciones </t>
  </si>
  <si>
    <t xml:space="preserve">Realizar monitoreo y seguimiento al plan de tratamiento de riesgos de seguridad y privacidad de la información </t>
  </si>
  <si>
    <t>Matriz de riesgos de seguridad y privacidad de la información publicados en la página web de la Unidad</t>
  </si>
  <si>
    <t xml:space="preserve">Riesgos de seguridad y privacidad de la información con monitoreo y seguimiento realizado </t>
  </si>
  <si>
    <t>Un documento metodológico actualizado</t>
  </si>
  <si>
    <t>Identificar los riesgos de seguridad y privacidad de la información y seguridad digital</t>
  </si>
  <si>
    <t>Porcentaje de riesgos identificados
(Número de procesos con riesgos de seguridad y privacidad de la información y seguridad digital identificados / Numero de procesos de la Entidad*100)</t>
  </si>
  <si>
    <t xml:space="preserve">          UNIDAD ADMINISTRATIVA ESPECIAL DE ALIMENTACIÓN ESCOLAR - ALIMENTOS PARA APRENDER</t>
  </si>
  <si>
    <r>
      <rPr>
        <b/>
        <sz val="11"/>
        <color theme="1"/>
        <rFont val="Calibri"/>
        <family val="2"/>
        <scheme val="minor"/>
      </rPr>
      <t>Anexo.</t>
    </r>
    <r>
      <rPr>
        <sz val="11"/>
        <color theme="1"/>
        <rFont val="Calibri"/>
        <family val="2"/>
        <scheme val="minor"/>
      </rPr>
      <t xml:space="preserve"> Plan de implementación vigencia 2025</t>
    </r>
  </si>
  <si>
    <t>Riesgos publicados en el portal institucional</t>
  </si>
  <si>
    <t xml:space="preserve">Correo electrónico con la aprobación por parte de los líderes de procesos de sus riesgos de seguridad y  privacidad de la información </t>
  </si>
  <si>
    <t>CÓDIGO ACTIVIDAD PAI</t>
  </si>
  <si>
    <t>RESULTADOS IDI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</si>
</sst>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Arial Narrow"/>
      <family val="2"/>
    </font>
    <font>
      <sz val="8"/>
      <name val="Arial Narrow"/>
      <family val="2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/>
    <xf numFmtId="0" fontId="1" fillId="3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/>
    <xf numFmtId="0" fontId="0" fillId="0" borderId="0" xfId="0" applyFont="1" applyAlignment="1">
      <alignment horizont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justify" vertical="center" wrapText="1"/>
    </xf>
    <xf numFmtId="14" fontId="0" fillId="0" borderId="1" xfId="0" applyNumberFormat="1" applyFont="1" applyBorder="1" applyAlignment="1">
      <alignment horizontal="center" vertical="center"/>
    </xf>
    <xf numFmtId="14" fontId="0" fillId="0" borderId="0" xfId="0" applyNumberFormat="1" applyFont="1" applyAlignment="1">
      <alignment horizontal="center"/>
    </xf>
    <xf numFmtId="0" fontId="0" fillId="0" borderId="0" xfId="0" applyFont="1" applyAlignment="1">
      <alignment horizontal="left" wrapText="1"/>
    </xf>
    <xf numFmtId="0" fontId="0" fillId="0" borderId="1" xfId="0" applyFont="1" applyBorder="1" applyAlignment="1" applyProtection="1">
      <alignment horizontal="center" vertical="center" wrapText="1"/>
      <protection locked="0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 applyProtection="1">
      <alignment horizontal="center" vertical="center" wrapText="1"/>
      <protection locked="0"/>
    </xf>
    <xf numFmtId="2" fontId="0" fillId="0" borderId="0" xfId="0" applyNumberFormat="1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268430</xdr:colOff>
      <xdr:row>0</xdr:row>
      <xdr:rowOff>8658</xdr:rowOff>
    </xdr:from>
    <xdr:to>
      <xdr:col>1</xdr:col>
      <xdr:colOff>1558637</xdr:colOff>
      <xdr:row>1</xdr:row>
      <xdr:rowOff>324658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7C04F4F-645C-41DE-BCA9-805F9EF236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521" y="8658"/>
          <a:ext cx="1290207" cy="67102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827E9-1D36-4D19-83AD-3D46307E6878}">
  <dimension ref="A1:K29"/>
  <sheetViews>
    <sheetView tabSelected="1" topLeftCell="A4" zoomScale="110" zoomScaleNormal="110" workbookViewId="0">
      <selection activeCell="B7" sqref="B7:C11"/>
    </sheetView>
  </sheetViews>
  <sheetFormatPr baseColWidth="10" defaultRowHeight="15" x14ac:dyDescent="0.25"/>
  <cols>
    <col min="1" max="1" width="4.140625" style="11" customWidth="1"/>
    <col min="2" max="2" width="36.42578125" style="12" customWidth="1"/>
    <col min="3" max="3" width="33.42578125" style="12" customWidth="1"/>
    <col min="4" max="4" width="10.42578125" style="13" customWidth="1"/>
    <col min="5" max="5" width="16.28515625" style="11" customWidth="1"/>
    <col min="6" max="6" width="13.140625" style="11" customWidth="1"/>
    <col min="7" max="9" width="13.7109375" style="11" customWidth="1"/>
    <col min="10" max="10" width="31.7109375" style="14" customWidth="1"/>
    <col min="11" max="11" width="20" style="11" customWidth="1"/>
    <col min="12" max="16384" width="11.42578125" style="13"/>
  </cols>
  <sheetData>
    <row r="1" spans="1:11" ht="27.75" customHeight="1" x14ac:dyDescent="0.25">
      <c r="A1" s="30"/>
      <c r="B1" s="30"/>
      <c r="C1" s="31" t="s">
        <v>88</v>
      </c>
      <c r="D1" s="31"/>
      <c r="E1" s="31"/>
      <c r="F1" s="31"/>
      <c r="G1" s="31"/>
      <c r="H1" s="31"/>
      <c r="I1" s="31"/>
      <c r="J1" s="31"/>
      <c r="K1" s="31"/>
    </row>
    <row r="2" spans="1:11" ht="27.75" customHeight="1" x14ac:dyDescent="0.25">
      <c r="A2" s="30"/>
      <c r="B2" s="30"/>
      <c r="C2" s="31"/>
      <c r="D2" s="31"/>
      <c r="E2" s="31"/>
      <c r="F2" s="31"/>
      <c r="G2" s="31"/>
      <c r="H2" s="31"/>
      <c r="I2" s="31"/>
      <c r="J2" s="31"/>
      <c r="K2" s="31"/>
    </row>
    <row r="3" spans="1:11" ht="25.5" customHeight="1" x14ac:dyDescent="0.25">
      <c r="A3" s="33" t="s">
        <v>64</v>
      </c>
      <c r="B3" s="33"/>
      <c r="C3" s="25" t="s">
        <v>42</v>
      </c>
      <c r="D3" s="25"/>
      <c r="E3" s="25"/>
      <c r="F3" s="25"/>
      <c r="G3" s="25"/>
      <c r="H3" s="25"/>
      <c r="I3" s="25"/>
      <c r="J3" s="26" t="str">
        <f>IF(C3="","",VLOOKUP(C3,Hoja2!$D$2:$F$20,2,0))</f>
        <v>Subd. Información</v>
      </c>
      <c r="K3" s="26"/>
    </row>
    <row r="4" spans="1:11" ht="27" customHeight="1" x14ac:dyDescent="0.25">
      <c r="A4" s="32" t="s">
        <v>89</v>
      </c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1" ht="31.5" customHeight="1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</row>
    <row r="6" spans="1:11" ht="48" customHeight="1" x14ac:dyDescent="0.25">
      <c r="A6" s="24" t="s">
        <v>0</v>
      </c>
      <c r="B6" s="24" t="s">
        <v>1</v>
      </c>
      <c r="C6" s="24" t="s">
        <v>2</v>
      </c>
      <c r="D6" s="24" t="s">
        <v>92</v>
      </c>
      <c r="E6" s="24" t="s">
        <v>16</v>
      </c>
      <c r="F6" s="24" t="s">
        <v>93</v>
      </c>
      <c r="G6" s="24" t="s">
        <v>5</v>
      </c>
      <c r="H6" s="24" t="s">
        <v>3</v>
      </c>
      <c r="I6" s="24" t="s">
        <v>4</v>
      </c>
      <c r="J6" s="24" t="s">
        <v>72</v>
      </c>
      <c r="K6" s="24" t="s">
        <v>7</v>
      </c>
    </row>
    <row r="7" spans="1:11" ht="70.5" customHeight="1" x14ac:dyDescent="0.25">
      <c r="A7" s="15">
        <v>1</v>
      </c>
      <c r="B7" s="16" t="s">
        <v>76</v>
      </c>
      <c r="C7" s="16" t="s">
        <v>85</v>
      </c>
      <c r="D7" s="27" t="s">
        <v>75</v>
      </c>
      <c r="E7" s="20" t="s">
        <v>52</v>
      </c>
      <c r="F7" s="21">
        <f>IF(E7="","",VLOOKUP(E7,Hoja2!$B$2:$F$20,5,0))</f>
        <v>80</v>
      </c>
      <c r="G7" s="20" t="s">
        <v>15</v>
      </c>
      <c r="H7" s="17">
        <v>45689</v>
      </c>
      <c r="I7" s="17">
        <v>45746</v>
      </c>
      <c r="J7" s="16" t="s">
        <v>78</v>
      </c>
      <c r="K7" s="15" t="s">
        <v>73</v>
      </c>
    </row>
    <row r="8" spans="1:11" ht="105" x14ac:dyDescent="0.25">
      <c r="A8" s="15">
        <v>2</v>
      </c>
      <c r="B8" s="16" t="s">
        <v>86</v>
      </c>
      <c r="C8" s="16" t="s">
        <v>87</v>
      </c>
      <c r="D8" s="28"/>
      <c r="E8" s="20" t="s">
        <v>52</v>
      </c>
      <c r="F8" s="21">
        <f>IF(E8="","",VLOOKUP(E8,Hoja2!$B$2:$F$20,5,0))</f>
        <v>80</v>
      </c>
      <c r="G8" s="20" t="s">
        <v>15</v>
      </c>
      <c r="H8" s="17">
        <v>45748</v>
      </c>
      <c r="I8" s="17">
        <v>45838</v>
      </c>
      <c r="J8" s="16" t="s">
        <v>77</v>
      </c>
      <c r="K8" s="15" t="s">
        <v>73</v>
      </c>
    </row>
    <row r="9" spans="1:11" ht="66" customHeight="1" x14ac:dyDescent="0.25">
      <c r="A9" s="15">
        <v>3</v>
      </c>
      <c r="B9" s="16" t="s">
        <v>79</v>
      </c>
      <c r="C9" s="16" t="s">
        <v>80</v>
      </c>
      <c r="D9" s="28"/>
      <c r="E9" s="20" t="s">
        <v>52</v>
      </c>
      <c r="F9" s="21">
        <f>IF(E9="","",VLOOKUP(E9,Hoja2!$B$2:$F$20,5,0))</f>
        <v>80</v>
      </c>
      <c r="G9" s="20" t="s">
        <v>15</v>
      </c>
      <c r="H9" s="17">
        <v>45839</v>
      </c>
      <c r="I9" s="17">
        <v>46021</v>
      </c>
      <c r="J9" s="16" t="s">
        <v>91</v>
      </c>
      <c r="K9" s="15" t="s">
        <v>73</v>
      </c>
    </row>
    <row r="10" spans="1:11" ht="60" x14ac:dyDescent="0.25">
      <c r="A10" s="15">
        <v>4</v>
      </c>
      <c r="B10" s="16" t="s">
        <v>81</v>
      </c>
      <c r="C10" s="16" t="s">
        <v>90</v>
      </c>
      <c r="D10" s="28"/>
      <c r="E10" s="20" t="s">
        <v>52</v>
      </c>
      <c r="F10" s="21">
        <f>IF(E10="","",VLOOKUP(E10,Hoja2!$B$2:$F$20,5,0))</f>
        <v>80</v>
      </c>
      <c r="G10" s="20" t="s">
        <v>15</v>
      </c>
      <c r="H10" s="17">
        <v>45839</v>
      </c>
      <c r="I10" s="17">
        <v>46021</v>
      </c>
      <c r="J10" s="16" t="s">
        <v>83</v>
      </c>
      <c r="K10" s="15" t="s">
        <v>73</v>
      </c>
    </row>
    <row r="11" spans="1:11" ht="60" x14ac:dyDescent="0.25">
      <c r="A11" s="15">
        <v>5</v>
      </c>
      <c r="B11" s="16" t="s">
        <v>82</v>
      </c>
      <c r="C11" s="16" t="s">
        <v>74</v>
      </c>
      <c r="D11" s="29"/>
      <c r="E11" s="20" t="s">
        <v>52</v>
      </c>
      <c r="F11" s="21">
        <f>IF(E11="","",VLOOKUP(E11,Hoja2!$B$2:$F$20,5,0))</f>
        <v>80</v>
      </c>
      <c r="G11" s="20" t="s">
        <v>14</v>
      </c>
      <c r="H11" s="17">
        <v>45839</v>
      </c>
      <c r="I11" s="17">
        <v>46021</v>
      </c>
      <c r="J11" s="16" t="s">
        <v>84</v>
      </c>
      <c r="K11" s="15" t="s">
        <v>73</v>
      </c>
    </row>
    <row r="12" spans="1:11" x14ac:dyDescent="0.25">
      <c r="E12" s="22"/>
      <c r="F12" s="23" t="str">
        <f>IF(E12="","",VLOOKUP(E12,Hoja2!$B$2:$F$20,5,0))</f>
        <v/>
      </c>
      <c r="G12" s="22"/>
      <c r="H12" s="18"/>
      <c r="I12" s="18"/>
      <c r="J12" s="19"/>
    </row>
    <row r="13" spans="1:11" x14ac:dyDescent="0.25">
      <c r="E13" s="22"/>
      <c r="F13" s="23" t="str">
        <f>IF(E13="","",VLOOKUP(E13,Hoja2!$B$2:$F$20,5,0))</f>
        <v/>
      </c>
      <c r="G13" s="22"/>
      <c r="H13" s="18"/>
      <c r="I13" s="18"/>
      <c r="J13" s="19"/>
    </row>
    <row r="14" spans="1:11" x14ac:dyDescent="0.25">
      <c r="E14" s="22"/>
      <c r="F14" s="23" t="str">
        <f>IF(E14="","",VLOOKUP(E14,Hoja2!$B$2:$F$20,5,0))</f>
        <v/>
      </c>
      <c r="G14" s="22"/>
      <c r="H14" s="18"/>
      <c r="I14" s="18"/>
      <c r="J14" s="19"/>
    </row>
    <row r="15" spans="1:11" x14ac:dyDescent="0.25">
      <c r="E15" s="22"/>
      <c r="F15" s="23" t="str">
        <f>IF(E15="","",VLOOKUP(E15,Hoja2!$B$2:$F$20,5,0))</f>
        <v/>
      </c>
      <c r="G15" s="22"/>
      <c r="H15" s="18"/>
      <c r="I15" s="18"/>
      <c r="J15" s="19"/>
    </row>
    <row r="16" spans="1:11" x14ac:dyDescent="0.25">
      <c r="E16" s="22"/>
      <c r="F16" s="23" t="str">
        <f>IF(E16="","",VLOOKUP(E16,Hoja2!$B$2:$F$20,5,0))</f>
        <v/>
      </c>
      <c r="G16" s="22"/>
      <c r="H16" s="18"/>
      <c r="I16" s="18"/>
      <c r="J16" s="19"/>
    </row>
    <row r="17" spans="5:10" x14ac:dyDescent="0.25">
      <c r="E17" s="22"/>
      <c r="F17" s="23" t="str">
        <f>IF(E17="","",VLOOKUP(E17,Hoja2!$B$2:$F$20,5,0))</f>
        <v/>
      </c>
      <c r="G17" s="22"/>
      <c r="H17" s="18"/>
      <c r="I17" s="18"/>
      <c r="J17" s="19"/>
    </row>
    <row r="18" spans="5:10" x14ac:dyDescent="0.25">
      <c r="E18" s="22"/>
      <c r="F18" s="23" t="str">
        <f>IF(E18="","",VLOOKUP(E18,Hoja2!$B$2:$F$20,5,0))</f>
        <v/>
      </c>
      <c r="G18" s="22"/>
      <c r="H18" s="18"/>
      <c r="I18" s="18"/>
      <c r="J18" s="19"/>
    </row>
    <row r="19" spans="5:10" x14ac:dyDescent="0.25">
      <c r="E19" s="22"/>
      <c r="F19" s="23" t="str">
        <f>IF(E19="","",VLOOKUP(E19,Hoja2!$B$2:$F$20,5,0))</f>
        <v/>
      </c>
      <c r="G19" s="22"/>
      <c r="H19" s="18"/>
      <c r="I19" s="18"/>
      <c r="J19" s="19"/>
    </row>
    <row r="20" spans="5:10" x14ac:dyDescent="0.25">
      <c r="E20" s="22"/>
      <c r="F20" s="23" t="str">
        <f>IF(E20="","",VLOOKUP(E20,Hoja2!$B$2:$F$20,5,0))</f>
        <v/>
      </c>
      <c r="G20" s="22"/>
      <c r="H20" s="18"/>
      <c r="I20" s="18"/>
      <c r="J20" s="19"/>
    </row>
    <row r="21" spans="5:10" x14ac:dyDescent="0.25">
      <c r="E21" s="22"/>
      <c r="F21" s="23" t="str">
        <f>IF(E21="","",VLOOKUP(E21,Hoja2!$B$2:$F$20,5,0))</f>
        <v/>
      </c>
      <c r="G21" s="22"/>
      <c r="H21" s="18"/>
      <c r="I21" s="18"/>
      <c r="J21" s="19"/>
    </row>
    <row r="22" spans="5:10" x14ac:dyDescent="0.25">
      <c r="E22" s="22"/>
      <c r="F22" s="23" t="str">
        <f>IF(E22="","",VLOOKUP(E22,Hoja2!$B$2:$F$20,5,0))</f>
        <v/>
      </c>
      <c r="G22" s="22"/>
      <c r="H22" s="18"/>
      <c r="I22" s="18"/>
      <c r="J22" s="19"/>
    </row>
    <row r="23" spans="5:10" x14ac:dyDescent="0.25">
      <c r="E23" s="22"/>
      <c r="F23" s="23" t="str">
        <f>IF(E23="","",VLOOKUP(E23,Hoja2!$B$2:$F$20,5,0))</f>
        <v/>
      </c>
      <c r="G23" s="22"/>
      <c r="H23" s="18"/>
      <c r="I23" s="18"/>
      <c r="J23" s="19"/>
    </row>
    <row r="24" spans="5:10" x14ac:dyDescent="0.25">
      <c r="E24" s="22"/>
      <c r="F24" s="23" t="str">
        <f>IF(E24="","",VLOOKUP(E24,Hoja2!$B$2:$F$20,5,0))</f>
        <v/>
      </c>
      <c r="G24" s="22"/>
      <c r="H24" s="18"/>
      <c r="I24" s="18"/>
      <c r="J24" s="19"/>
    </row>
    <row r="25" spans="5:10" x14ac:dyDescent="0.25">
      <c r="E25" s="22"/>
      <c r="F25" s="23" t="str">
        <f>IF(E25="","",VLOOKUP(E25,Hoja2!$B$2:$F$20,5,0))</f>
        <v/>
      </c>
      <c r="G25" s="22"/>
      <c r="H25" s="18"/>
      <c r="I25" s="18"/>
      <c r="J25" s="19"/>
    </row>
    <row r="26" spans="5:10" x14ac:dyDescent="0.25">
      <c r="E26" s="22"/>
      <c r="F26" s="23" t="str">
        <f>IF(E26="","",VLOOKUP(E26,Hoja2!$B$2:$F$20,5,0))</f>
        <v/>
      </c>
      <c r="G26" s="22"/>
      <c r="H26" s="18"/>
      <c r="I26" s="18"/>
      <c r="J26" s="19"/>
    </row>
    <row r="27" spans="5:10" x14ac:dyDescent="0.25">
      <c r="E27" s="22"/>
      <c r="F27" s="23" t="str">
        <f>IF(E27="","",VLOOKUP(E27,Hoja2!$B$2:$F$20,5,0))</f>
        <v/>
      </c>
      <c r="G27" s="22"/>
      <c r="H27" s="18"/>
      <c r="I27" s="18"/>
      <c r="J27" s="19"/>
    </row>
    <row r="28" spans="5:10" x14ac:dyDescent="0.25">
      <c r="E28" s="22"/>
      <c r="F28" s="23" t="str">
        <f>IF(E28="","",VLOOKUP(E28,Hoja2!$B$2:$F$20,5,0))</f>
        <v/>
      </c>
      <c r="G28" s="22"/>
      <c r="H28" s="18"/>
      <c r="I28" s="18"/>
      <c r="J28" s="19"/>
    </row>
    <row r="29" spans="5:10" x14ac:dyDescent="0.25">
      <c r="E29" s="22"/>
      <c r="F29" s="23" t="str">
        <f>IF(E29="","",VLOOKUP(E29,Hoja2!$B$2:$F$20,5,0))</f>
        <v/>
      </c>
      <c r="G29" s="22"/>
      <c r="H29" s="18"/>
      <c r="I29" s="18"/>
      <c r="J29" s="19"/>
    </row>
  </sheetData>
  <mergeCells count="8">
    <mergeCell ref="C3:I3"/>
    <mergeCell ref="J3:K3"/>
    <mergeCell ref="D7:D11"/>
    <mergeCell ref="A1:B2"/>
    <mergeCell ref="C1:K2"/>
    <mergeCell ref="A4:K4"/>
    <mergeCell ref="A3:B3"/>
    <mergeCell ref="A5:K5"/>
  </mergeCells>
  <conditionalFormatting sqref="E7:G29">
    <cfRule type="expression" dxfId="0" priority="1">
      <formula>$AA7=1</formula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4D871F96-C323-417D-B230-AB8E98FDFC12}">
          <x14:formula1>
            <xm:f>Hoja2!$D$1:$D$13</xm:f>
          </x14:formula1>
          <xm:sqref>C3:I3</xm:sqref>
        </x14:dataValidation>
        <x14:dataValidation type="list" allowBlank="1" showInputMessage="1" showErrorMessage="1" xr:uid="{E34BB3B4-8C09-40C9-BF39-0D5ED45BD517}">
          <x14:formula1>
            <xm:f>Hoja2!$A$1:$A$9</xm:f>
          </x14:formula1>
          <xm:sqref>G7:G29</xm:sqref>
        </x14:dataValidation>
        <x14:dataValidation type="list" allowBlank="1" showInputMessage="1" showErrorMessage="1" xr:uid="{04172566-1E87-451A-852D-107EB29919C2}">
          <x14:formula1>
            <xm:f>Hoja2!$B$2:$B$20</xm:f>
          </x14:formula1>
          <xm:sqref>E7:E29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0"/>
  <sheetViews>
    <sheetView topLeftCell="A9" zoomScale="134" workbookViewId="0">
      <selection activeCell="D11" sqref="D11"/>
    </sheetView>
  </sheetViews>
  <sheetFormatPr baseColWidth="10" defaultRowHeight="15" x14ac:dyDescent="0.25"/>
  <cols>
    <col min="2" max="2" width="12.85546875" customWidth="1"/>
    <col min="4" max="4" width="13.85546875" customWidth="1"/>
  </cols>
  <sheetData>
    <row r="1" spans="1:19" x14ac:dyDescent="0.25">
      <c r="A1" s="1" t="s">
        <v>5</v>
      </c>
      <c r="B1" s="1" t="s">
        <v>17</v>
      </c>
      <c r="C1" s="1" t="s">
        <v>18</v>
      </c>
      <c r="D1" s="6" t="s">
        <v>44</v>
      </c>
      <c r="E1" s="4" t="s">
        <v>6</v>
      </c>
      <c r="F1" s="1" t="s">
        <v>70</v>
      </c>
    </row>
    <row r="2" spans="1:19" ht="38.25" x14ac:dyDescent="0.25">
      <c r="A2" s="2" t="s">
        <v>8</v>
      </c>
      <c r="B2" s="2" t="s">
        <v>49</v>
      </c>
      <c r="C2" s="5" t="s">
        <v>19</v>
      </c>
      <c r="D2" s="7" t="s">
        <v>32</v>
      </c>
      <c r="E2" s="9" t="s">
        <v>65</v>
      </c>
      <c r="F2" s="10">
        <v>100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ht="38.25" x14ac:dyDescent="0.25">
      <c r="A3" s="2" t="s">
        <v>9</v>
      </c>
      <c r="B3" s="2" t="s">
        <v>63</v>
      </c>
      <c r="C3" s="5" t="s">
        <v>20</v>
      </c>
      <c r="D3" s="7" t="s">
        <v>33</v>
      </c>
      <c r="E3" s="9" t="s">
        <v>69</v>
      </c>
      <c r="F3" s="10">
        <v>94.02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38.25" x14ac:dyDescent="0.25">
      <c r="A4" s="2" t="s">
        <v>10</v>
      </c>
      <c r="B4" s="2" t="s">
        <v>53</v>
      </c>
      <c r="C4" s="5" t="s">
        <v>21</v>
      </c>
      <c r="D4" s="7" t="s">
        <v>34</v>
      </c>
      <c r="E4" s="9" t="s">
        <v>66</v>
      </c>
      <c r="F4" s="10" t="s">
        <v>71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ht="63.75" x14ac:dyDescent="0.25">
      <c r="A5" s="2" t="s">
        <v>11</v>
      </c>
      <c r="B5" s="2" t="s">
        <v>50</v>
      </c>
      <c r="C5" s="5" t="s">
        <v>22</v>
      </c>
      <c r="D5" s="7" t="s">
        <v>35</v>
      </c>
      <c r="E5" s="9" t="s">
        <v>66</v>
      </c>
      <c r="F5" s="10">
        <v>92.97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51" x14ac:dyDescent="0.25">
      <c r="A6" s="2" t="s">
        <v>12</v>
      </c>
      <c r="B6" s="2" t="s">
        <v>61</v>
      </c>
      <c r="C6" s="5" t="s">
        <v>23</v>
      </c>
      <c r="D6" s="8" t="s">
        <v>36</v>
      </c>
      <c r="E6" s="9" t="s">
        <v>66</v>
      </c>
      <c r="F6" s="10" t="s">
        <v>71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38.25" x14ac:dyDescent="0.25">
      <c r="A7" s="2" t="s">
        <v>13</v>
      </c>
      <c r="B7" s="2" t="s">
        <v>62</v>
      </c>
      <c r="C7" s="5" t="s">
        <v>24</v>
      </c>
      <c r="D7" s="7" t="s">
        <v>37</v>
      </c>
      <c r="E7" s="9" t="s">
        <v>66</v>
      </c>
      <c r="F7" s="10">
        <v>86.14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1:19" ht="63.75" x14ac:dyDescent="0.25">
      <c r="A8" s="2" t="s">
        <v>14</v>
      </c>
      <c r="B8" s="2" t="s">
        <v>60</v>
      </c>
      <c r="C8" s="5" t="s">
        <v>25</v>
      </c>
      <c r="D8" s="7" t="s">
        <v>38</v>
      </c>
      <c r="E8" s="9" t="s">
        <v>66</v>
      </c>
      <c r="F8" s="10">
        <v>68.55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 ht="51" x14ac:dyDescent="0.25">
      <c r="A9" s="2" t="s">
        <v>15</v>
      </c>
      <c r="B9" s="2" t="s">
        <v>45</v>
      </c>
      <c r="C9" s="5" t="s">
        <v>26</v>
      </c>
      <c r="D9" s="7" t="s">
        <v>39</v>
      </c>
      <c r="E9" s="9" t="s">
        <v>66</v>
      </c>
      <c r="F9" s="10">
        <v>89.8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19" ht="102" x14ac:dyDescent="0.25">
      <c r="A10" s="3"/>
      <c r="B10" s="2" t="s">
        <v>48</v>
      </c>
      <c r="C10" s="5" t="s">
        <v>27</v>
      </c>
      <c r="D10" s="7" t="s">
        <v>40</v>
      </c>
      <c r="E10" s="9" t="s">
        <v>67</v>
      </c>
      <c r="F10" s="10">
        <v>88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19" ht="63.75" x14ac:dyDescent="0.25">
      <c r="A11" s="3"/>
      <c r="B11" s="2" t="s">
        <v>51</v>
      </c>
      <c r="C11" s="5" t="s">
        <v>28</v>
      </c>
      <c r="D11" s="7" t="s">
        <v>41</v>
      </c>
      <c r="E11" s="9" t="s">
        <v>68</v>
      </c>
      <c r="F11" s="10">
        <v>71.290000000000006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1:19" ht="76.5" x14ac:dyDescent="0.25">
      <c r="A12" s="3"/>
      <c r="B12" s="2" t="s">
        <v>46</v>
      </c>
      <c r="C12" s="5" t="s">
        <v>29</v>
      </c>
      <c r="D12" s="7" t="s">
        <v>42</v>
      </c>
      <c r="E12" s="9" t="s">
        <v>68</v>
      </c>
      <c r="F12" s="10">
        <v>75.61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1:19" ht="51" x14ac:dyDescent="0.25">
      <c r="A13" s="3"/>
      <c r="B13" s="2" t="s">
        <v>54</v>
      </c>
      <c r="C13" s="5" t="s">
        <v>30</v>
      </c>
      <c r="D13" s="7" t="s">
        <v>43</v>
      </c>
      <c r="E13" s="9" t="s">
        <v>68</v>
      </c>
      <c r="F13" s="10" t="s">
        <v>71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1:19" ht="38.25" x14ac:dyDescent="0.25">
      <c r="A14" s="3"/>
      <c r="B14" s="2" t="s">
        <v>57</v>
      </c>
      <c r="C14" s="2" t="s">
        <v>31</v>
      </c>
      <c r="D14" s="3"/>
      <c r="E14" s="3"/>
      <c r="F14" s="10">
        <v>93.46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1:19" ht="25.5" x14ac:dyDescent="0.25">
      <c r="A15" s="3"/>
      <c r="B15" s="2" t="s">
        <v>47</v>
      </c>
      <c r="C15" s="3"/>
      <c r="D15" s="3"/>
      <c r="E15" s="3"/>
      <c r="F15" s="10">
        <v>94.9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19" ht="25.5" x14ac:dyDescent="0.25">
      <c r="A16" s="3"/>
      <c r="B16" s="2" t="s">
        <v>56</v>
      </c>
      <c r="C16" s="3"/>
      <c r="D16" s="3"/>
      <c r="E16" s="3"/>
      <c r="F16" s="10">
        <v>83.33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 ht="51" x14ac:dyDescent="0.25">
      <c r="A17" s="3"/>
      <c r="B17" s="2" t="s">
        <v>58</v>
      </c>
      <c r="C17" s="3"/>
      <c r="D17" s="3"/>
      <c r="E17" s="3"/>
      <c r="F17" s="10">
        <v>86.49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 ht="25.5" x14ac:dyDescent="0.25">
      <c r="A18" s="3"/>
      <c r="B18" s="2" t="s">
        <v>52</v>
      </c>
      <c r="C18" s="3"/>
      <c r="D18" s="3"/>
      <c r="E18" s="3"/>
      <c r="F18" s="10">
        <v>80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 ht="25.5" x14ac:dyDescent="0.25">
      <c r="A19" s="3"/>
      <c r="B19" s="2" t="s">
        <v>55</v>
      </c>
      <c r="C19" s="3"/>
      <c r="D19" s="3"/>
      <c r="E19" s="3"/>
      <c r="F19" s="10">
        <v>86.11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 ht="63.75" x14ac:dyDescent="0.25">
      <c r="A20" s="3"/>
      <c r="B20" s="2" t="s">
        <v>59</v>
      </c>
      <c r="C20" s="3"/>
      <c r="D20" s="3"/>
      <c r="E20" s="3"/>
      <c r="F20" s="10">
        <v>87.58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</sheetData>
  <sortState xmlns:xlrd2="http://schemas.microsoft.com/office/spreadsheetml/2017/richdata2" ref="B2:B20">
    <sortCondition ref="B2:B20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33EF50D634152409E62760EDF6BDEB0" ma:contentTypeVersion="17" ma:contentTypeDescription="Crear nuevo documento." ma:contentTypeScope="" ma:versionID="79a09334539d62893554102ecfca5e4d">
  <xsd:schema xmlns:xsd="http://www.w3.org/2001/XMLSchema" xmlns:xs="http://www.w3.org/2001/XMLSchema" xmlns:p="http://schemas.microsoft.com/office/2006/metadata/properties" xmlns:ns2="edb2d03a-b0ac-4019-aba2-8f266c5a37b9" xmlns:ns3="dab95841-2a5b-4d06-988e-dcb998e97977" targetNamespace="http://schemas.microsoft.com/office/2006/metadata/properties" ma:root="true" ma:fieldsID="8cd9f802f5dad6737de4c19c0eba65bc" ns2:_="" ns3:_="">
    <xsd:import namespace="edb2d03a-b0ac-4019-aba2-8f266c5a37b9"/>
    <xsd:import namespace="dab95841-2a5b-4d06-988e-dcb998e979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_Flow_SignoffStatu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b2d03a-b0ac-4019-aba2-8f266c5a37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d3f6cc16-641d-429b-a009-b19071f410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_Flow_SignoffStatus" ma:index="22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b95841-2a5b-4d06-988e-dcb998e9797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9fe49ce-60f7-4787-8c20-1c59db95197a}" ma:internalName="TaxCatchAll" ma:showField="CatchAllData" ma:web="dab95841-2a5b-4d06-988e-dcb998e979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dab95841-2a5b-4d06-988e-dcb998e97977">
      <UserInfo>
        <DisplayName/>
        <AccountId xsi:nil="true"/>
        <AccountType/>
      </UserInfo>
    </SharedWithUsers>
    <lcf76f155ced4ddcb4097134ff3c332f xmlns="edb2d03a-b0ac-4019-aba2-8f266c5a37b9">
      <Terms xmlns="http://schemas.microsoft.com/office/infopath/2007/PartnerControls"/>
    </lcf76f155ced4ddcb4097134ff3c332f>
    <_Flow_SignoffStatus xmlns="edb2d03a-b0ac-4019-aba2-8f266c5a37b9" xsi:nil="true"/>
    <TaxCatchAll xmlns="dab95841-2a5b-4d06-988e-dcb998e9797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8569841-C848-4F49-B03D-CCE7C72E46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b2d03a-b0ac-4019-aba2-8f266c5a37b9"/>
    <ds:schemaRef ds:uri="dab95841-2a5b-4d06-988e-dcb998e979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D9FF4BC-C06F-4965-8D9E-BF1EC3A781DD}">
  <ds:schemaRefs>
    <ds:schemaRef ds:uri="http://schemas.openxmlformats.org/package/2006/metadata/core-properties"/>
    <ds:schemaRef ds:uri="dab95841-2a5b-4d06-988e-dcb998e97977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edb2d03a-b0ac-4019-aba2-8f266c5a37b9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31C3DE3-E187-4E19-9947-6CD70B6B527E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7784fa80-0515-459a-97e3-40113f9e5abc}" enabled="0" method="" siteId="{7784fa80-0515-459a-97e3-40113f9e5ab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 RIESGOS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Vivian Lorena Galindo Piracoca</cp:lastModifiedBy>
  <dcterms:created xsi:type="dcterms:W3CDTF">2024-03-19T16:03:57Z</dcterms:created>
  <dcterms:modified xsi:type="dcterms:W3CDTF">2024-12-02T19:57:41Z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1668900</vt:r8>
  </property>
  <property fmtid="{D5CDD505-2E9C-101B-9397-08002B2CF9AE}" pid="3" name="ContentTypeId">
    <vt:lpwstr>0x010100233EF50D634152409E62760EDF6BDEB0</vt:lpwstr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MediaServiceImageTags">
    <vt:lpwstr/>
  </property>
</Properties>
</file>