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alimentosparaaprender-my.sharepoint.com/personal/vgalindo_uapa-pae_gov_co/Documents/Escritorio/6_ PAI/2023/Monitoreo PAAC 2023/Seguimiento OCI/"/>
    </mc:Choice>
  </mc:AlternateContent>
  <xr:revisionPtr revIDLastSave="193" documentId="11_7A69577F468750559FAAC259E388FD0B10F3B4FA" xr6:coauthVersionLast="47" xr6:coauthVersionMax="47" xr10:uidLastSave="{CCACB994-635E-4DAB-B646-52C4E9B1BDE2}"/>
  <bookViews>
    <workbookView xWindow="-120" yWindow="-120" windowWidth="29040" windowHeight="15840" tabRatio="800" activeTab="5" xr2:uid="{00000000-000D-0000-FFFF-FFFF00000000}"/>
  </bookViews>
  <sheets>
    <sheet name="Gestión del riesgo de corrup" sheetId="9" r:id="rId1"/>
    <sheet name="Trámites" sheetId="8" r:id="rId2"/>
    <sheet name="Rendición de cuentas" sheetId="4" r:id="rId3"/>
    <sheet name="Servicio al ciudadano" sheetId="5" r:id="rId4"/>
    <sheet name="Transparencia y acceso a la inf" sheetId="6" r:id="rId5"/>
    <sheet name="Iniciat adic. Participación ciu" sheetId="7" r:id="rId6"/>
  </sheets>
  <definedNames>
    <definedName name="_xlnm._FilterDatabase" localSheetId="4" hidden="1">'Transparencia y acceso a la inf'!$A$4:$K$17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6" l="1"/>
  <c r="V10" i="5"/>
  <c r="V15" i="4"/>
  <c r="V12" i="9"/>
  <c r="V12" i="7"/>
  <c r="V7" i="7"/>
  <c r="V8" i="7"/>
  <c r="V9" i="7"/>
  <c r="V10" i="7"/>
  <c r="V11" i="7"/>
  <c r="V6" i="7"/>
  <c r="V7" i="6"/>
  <c r="V8" i="6"/>
  <c r="V9" i="6"/>
  <c r="V10" i="6"/>
  <c r="V11" i="6"/>
  <c r="V12" i="6"/>
  <c r="V13" i="6"/>
  <c r="V14" i="6"/>
  <c r="V15" i="6"/>
  <c r="V16" i="6"/>
  <c r="V17" i="6"/>
  <c r="V6" i="6"/>
  <c r="V7" i="5"/>
  <c r="V8" i="5"/>
  <c r="V9" i="5"/>
  <c r="V6" i="5"/>
  <c r="V6" i="4"/>
  <c r="V7" i="4"/>
  <c r="V8" i="4"/>
  <c r="V10" i="4"/>
  <c r="V11" i="4"/>
  <c r="V12" i="4"/>
  <c r="V13" i="4"/>
  <c r="V14" i="4"/>
  <c r="V5" i="4"/>
  <c r="V6" i="9"/>
  <c r="V7" i="9"/>
  <c r="V8" i="9"/>
  <c r="V9" i="9"/>
  <c r="V10" i="9"/>
  <c r="V11" i="9"/>
  <c r="V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tc={CB5DB39A-2EC8-46A3-8DC8-375EBA9AA6E7}</author>
  </authors>
  <commentList>
    <comment ref="C10"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se viene realizando por parte de la Sub de información, y no se desconoce, es porque en la actualidad la UApA no tiene trámites en línea?</t>
      </text>
    </comment>
  </commentList>
</comments>
</file>

<file path=xl/sharedStrings.xml><?xml version="1.0" encoding="utf-8"?>
<sst xmlns="http://schemas.openxmlformats.org/spreadsheetml/2006/main" count="537" uniqueCount="341">
  <si>
    <t>PLAN ANTICORRUPCIÓN Y DE ATENCIÓN AL CIUDADANO 
Vigencia 2023</t>
  </si>
  <si>
    <t>Componente 1. Gestión del Riesgo de Corrupción - Mapa de Riesgos de Corrupción</t>
  </si>
  <si>
    <t>Monitoreo 1er cuatrimestre 2023</t>
  </si>
  <si>
    <t>Seguimiento 1er cuatrimestre 2023</t>
  </si>
  <si>
    <t>Subcomponente/Procesos</t>
  </si>
  <si>
    <t>Actividades</t>
  </si>
  <si>
    <t xml:space="preserve">Meta </t>
  </si>
  <si>
    <t>Producto</t>
  </si>
  <si>
    <t>Responsable</t>
  </si>
  <si>
    <t>Fecha inicio</t>
  </si>
  <si>
    <t>Fecha fin</t>
  </si>
  <si>
    <t>I Cuatrimestre</t>
  </si>
  <si>
    <t>II Cuatrimestre</t>
  </si>
  <si>
    <t>III Cuatrimestre</t>
  </si>
  <si>
    <t xml:space="preserve">Avance cuantitativo </t>
  </si>
  <si>
    <t>Avance cualitativo</t>
  </si>
  <si>
    <t>Soporte o evidencia</t>
  </si>
  <si>
    <t>Observaciones de incumplimiento</t>
  </si>
  <si>
    <t>Observación OCI primer cuatrimestre</t>
  </si>
  <si>
    <r>
      <t xml:space="preserve">Subcomponente/proceso 1
</t>
    </r>
    <r>
      <rPr>
        <sz val="12"/>
        <rFont val="Arial Narrow"/>
        <family val="2"/>
      </rPr>
      <t>Política de administración de riesgos</t>
    </r>
  </si>
  <si>
    <t>1.1</t>
  </si>
  <si>
    <t>Difundir la política de administración de riesgos, para conocimiento de los servidores públicos y contratistas de la Unidad.</t>
  </si>
  <si>
    <t>Comunicación interna de difusión de la política de administración de riesgos.</t>
  </si>
  <si>
    <t xml:space="preserve">Oficina de Planeación </t>
  </si>
  <si>
    <t>Se gestionó y desarrolló asistencia técnica el 12 de abril de 2023 por parte del Departamento Administrativo de la Función Pública, teniendo en cuenta la actualización de la guía para la administración del riesgo y el diseño de controles en entidades públicas emitida por el departamento en noviembre de 2022. En este espacio, se llevó a cabo la revisión de la política de administración del riesgo adoptada por la Unidad y se realizaron recomendaciones sobre las responsabilidades, el tratamiento, monitoreo y comunicación de los riesgos.
De acuerdo con lo anterior, la política de la Unidad se encuentra en los respectivos ajustes para así mismo, proceder a su divulgación. Cabe resaltar que, entre tanto se adelantan las modificaciones, se socializará en mayo de 2023 la versión 0 aprobada por el Comité Institucional de Coordinación de Control Interno en la vigencia 2021; para ello, se avanzó en la propuesta de pieza comunicativa.</t>
  </si>
  <si>
    <t>De la actividad descrita se puede verificar la asesoría en riesgos y controles programada para el 12 de abril de 2023, por el Departamento Administrativo de la Función Pública (DAFP), en la planilla de asistencia se registraron 2 funcionarios de la UApA, 6 contratistas de la UApA y 1 funcionaria de la DAFP. También la elaboración de la pieza comunicativa "Política de administración del riesgo". Aún hace falta difundir la política de administración de riesgos, para conocimiento de los servidores públicos y contratistas de la Unidad.</t>
  </si>
  <si>
    <r>
      <t xml:space="preserve">Subcomponente/proceso 2
</t>
    </r>
    <r>
      <rPr>
        <sz val="12"/>
        <rFont val="Arial Narrow"/>
        <family val="2"/>
      </rPr>
      <t>Construcción del mapa de Riesgos de Corrupción</t>
    </r>
  </si>
  <si>
    <t>2.1</t>
  </si>
  <si>
    <t>Realizar revisión del mapa de riesgos de corrupción, con los procesos de la entidad, para el fortalecimiento de los controles y las acciones para su mitigación.</t>
  </si>
  <si>
    <t>Mapa de riesgos de corrupción con ajustes</t>
  </si>
  <si>
    <t>Oficina de Planeación 
Lideres de proceso</t>
  </si>
  <si>
    <t>Está actividad no está programada para este cuatrimestre.</t>
  </si>
  <si>
    <t>2.2</t>
  </si>
  <si>
    <t>Actualizar y consolidar el mapa de riesgos de corrupción para la vigencia 2023, en articulación con los procesos de la entidad.</t>
  </si>
  <si>
    <t>Oficina de Planeación 
Lideres de los procesos</t>
  </si>
  <si>
    <r>
      <t xml:space="preserve">Subcomponente/proceso 3
</t>
    </r>
    <r>
      <rPr>
        <sz val="12"/>
        <rFont val="Arial Narrow"/>
        <family val="2"/>
      </rPr>
      <t>Consulta y divulgación</t>
    </r>
  </si>
  <si>
    <t>3.1</t>
  </si>
  <si>
    <t>Publicar el mapa de riesgos de corrupción 2023 en la página web para consulta de la ciudadanía.</t>
  </si>
  <si>
    <t>Publicación del mapa de riesgos de corrupción 2023</t>
  </si>
  <si>
    <t xml:space="preserve">Oficina de planeación </t>
  </si>
  <si>
    <t>3.2</t>
  </si>
  <si>
    <t>Publicar el mapa de riesgos de corrupción 2023 en la pagina web, teniendo en cuenta los comentarios de la ciudadanía.</t>
  </si>
  <si>
    <r>
      <t xml:space="preserve">Subcomponente/proceso 4
</t>
    </r>
    <r>
      <rPr>
        <sz val="12"/>
        <rFont val="Arial Narrow"/>
        <family val="2"/>
      </rPr>
      <t>Monitoreo y Revisión</t>
    </r>
  </si>
  <si>
    <t>4.1</t>
  </si>
  <si>
    <t xml:space="preserve">Realizar monitoreo cuatrimestral a los riesgos de corrupción por parte de la segunda línea de defensa del MIPG. </t>
  </si>
  <si>
    <t xml:space="preserve">Informe de monitoreo a los riesgos </t>
  </si>
  <si>
    <t>Oficina de Planeación</t>
  </si>
  <si>
    <t>05/05/2023
05/09/2023  
05/01/2024</t>
  </si>
  <si>
    <t xml:space="preserve"> 09/05/2023
09/09/2023
09/01/2024</t>
  </si>
  <si>
    <t>Se realizó el monitoreo por parte de la segunda línea de defensa, a los riesgos institucionales de la Unidad, incluidos los de corrupción.</t>
  </si>
  <si>
    <t>Informe de monitoreo</t>
  </si>
  <si>
    <r>
      <t xml:space="preserve">Subcomponente/proceso 5
</t>
    </r>
    <r>
      <rPr>
        <sz val="12"/>
        <rFont val="Arial Narrow"/>
        <family val="2"/>
      </rPr>
      <t>Seguimiento</t>
    </r>
  </si>
  <si>
    <t>5.1</t>
  </si>
  <si>
    <t>Realizar el seguimiento al mapa de riesgos de corrupción y publicarlo en la pagina web de la entidad.</t>
  </si>
  <si>
    <t>Seguimiento al mapa de riesgos de corrupción publicado</t>
  </si>
  <si>
    <t>Oficina de Control Interno</t>
  </si>
  <si>
    <t>10/05/2023
10/09/2023  
10/01/2024</t>
  </si>
  <si>
    <t>15/05/2023
15/09/2023
15/01/2024</t>
  </si>
  <si>
    <t>Componente 2: Racionalización de Trámites</t>
  </si>
  <si>
    <t>DATOS TRÁMITES A RACIONALIZAR</t>
  </si>
  <si>
    <t>ACCIONES DE RACIONALIZACIÓN A DESARROLLAR</t>
  </si>
  <si>
    <t>Fecha
inicio</t>
  </si>
  <si>
    <t>Fecha Fin</t>
  </si>
  <si>
    <t>Tipo</t>
  </si>
  <si>
    <t>Número</t>
  </si>
  <si>
    <t>Nombre</t>
  </si>
  <si>
    <t>Estado</t>
  </si>
  <si>
    <t>Situación actual</t>
  </si>
  <si>
    <t>Mejora por implementar</t>
  </si>
  <si>
    <t>Beneficio al ciudadano o entidad</t>
  </si>
  <si>
    <t>Tipo racionalización</t>
  </si>
  <si>
    <t>Identificar acciones de racionalización de alto impacto para los procedimientos administrativos de la Unidad registrados en el SUIT.</t>
  </si>
  <si>
    <t>Realizar el seguimiento de los OPAS registrados frente a cuales son los que tienen mayor frecuencia de solicitud, mayor tiempo de respuesta por parte de la entidad, mayor cantidad de quejas, reclamos y denuncias de los ciudadanos y aquel servicio que requiere de mayor atención en razón a su complejidad de conformidad con los lineamientos de accesibilidad y a las encuestas aplicadas sobre percepción del servicio a los ciudadanos.</t>
  </si>
  <si>
    <t xml:space="preserve">Servicio identificado y priorizado para racionalizar. </t>
  </si>
  <si>
    <t>Administrativa</t>
  </si>
  <si>
    <t xml:space="preserve">Teniendo en cuenta los OPAS registrados en la plataforma SUIT, se solicitó acompañamiento técnico del DAFP para continuar con el proceso de racionalización de la entidad. En respuesta, esta entidad rectora en el tema informa que comunicará la programación del espacio. </t>
  </si>
  <si>
    <t xml:space="preserve">Radicado interno número: 20239000196352 de fecha 30/03/2023
Correo electrónico respuesta del DAFP </t>
  </si>
  <si>
    <t>De acuerdo con la situación actual, se puede verificar la solicitud de un acompañamiento para continuar con el proceso de racionalización de trámites, teniendo en cuenta las OPAS registradas así como el paso a seguir en el SUIT al DAFP el 30 de marzo.
El DAFP contesto el 11 de abril de 2023, con algunas herramientas que se pueden consultar en línea.</t>
  </si>
  <si>
    <t xml:space="preserve">Registrar en el SUIT la acción de racionalización a desarrollar para los OPA´S identificados. </t>
  </si>
  <si>
    <t xml:space="preserve">Desarrollar las acciones de racionalización </t>
  </si>
  <si>
    <t xml:space="preserve">Subdirección de información
Subdirección de Fortalecimiento </t>
  </si>
  <si>
    <t>Componente 3. Rendición de cuentas</t>
  </si>
  <si>
    <t>Dependencia Responsable</t>
  </si>
  <si>
    <r>
      <t xml:space="preserve">Subcomponente
</t>
    </r>
    <r>
      <rPr>
        <sz val="12"/>
        <rFont val="Arial Narrow"/>
        <family val="2"/>
      </rPr>
      <t xml:space="preserve"> Información</t>
    </r>
  </si>
  <si>
    <t>1.1.</t>
  </si>
  <si>
    <t>Verificar el cumplimiento y resultados de los espacios de rendición de cuentas desarrollados durante el periodo.</t>
  </si>
  <si>
    <t>Acta de reunión</t>
  </si>
  <si>
    <t xml:space="preserve">Equipo Gestor para la Participación Ciudadana y Rendición de Cuentas </t>
  </si>
  <si>
    <t>05/05/2023
05/09/2023  
15/12/2023</t>
  </si>
  <si>
    <t xml:space="preserve"> 09/05/2023
09/09/2023
30/12/2023</t>
  </si>
  <si>
    <t>Durante el primer cuatrimestre, no se programaron ni desarrollaron espacios de rendición de cuentas. En este sentido, se adjunta acta de reunión la cual contiene la gestión adelantada por parte de la Oficina de Planeación para promover la programación de dichos espacios por parte de los procesos de la entidad.</t>
  </si>
  <si>
    <t xml:space="preserve">Acta de reunión </t>
  </si>
  <si>
    <t>De acuerdo con la actividad se verifica el acta de la reunión realizada el 8 de mayo de 2023 para el monitoreo de los espacios de dialogo de la oficina de planeación; de la anterior se puede verificar que la Subdirección General a la fecha confirmo no tener programados espacios de participación, además SACI compartió el cronograma de actividades en donde se programaron 2 mesas de trabajo de manera virtual para las 97 ETC.</t>
  </si>
  <si>
    <t>1.2.</t>
  </si>
  <si>
    <t>Gestionar capacitación en articulación con entidades rectoras en temas relacionados con rendición de cuentas, para fortalecer el equipo gestor.</t>
  </si>
  <si>
    <t>Capacitación con funcionarios y servidores públicos</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</si>
  <si>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sesión: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</si>
  <si>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Pantallazo sesión abril 
* Correo programación sesión mayo</t>
  </si>
  <si>
    <t>De acuerdo con la actividad se verifica el correo de programación de la asistencia técnica de participación ciudadana y rendición de cuentas en donde se convoca a todos los miembros del comité directivo de la entidad para el día 9 de mayo.
Tambien el pantallazo de la reunión sobre"inquietudes participación ciudadana" el día 26 de abril, con el equipo de atención al ciudadano de la UApA y la DAFP.</t>
  </si>
  <si>
    <r>
      <t>Subcomponente</t>
    </r>
    <r>
      <rPr>
        <sz val="12"/>
        <rFont val="Arial Narrow"/>
        <family val="2"/>
      </rPr>
      <t xml:space="preserve">
Diálogo</t>
    </r>
  </si>
  <si>
    <t>2.1.</t>
  </si>
  <si>
    <t>Realizar y publicar cronograma de diálogos ciudadanos para interactuar con los diferentes grupos de interés y ciudadanía.</t>
  </si>
  <si>
    <t>Cronograma de diálogos ciudadanos</t>
  </si>
  <si>
    <t>Equipo Gestor para la Participación Ciudadana y Rendición de Cuenta</t>
  </si>
  <si>
    <t xml:space="preserve">De acuerdo con la programación de actividades de la entidad, se identificaron los espacios de diálogo para interactuar con los diferentes grupos de interés y se consolidaron en el cronograma de participación ciudadana, para su publicación en la página web institucional.
Link de publicación: https://www.alimentosparaaprender.gov.co/diagnostico-e-identificacion-de-problemas/cronograma-de-espacios-de-participacion-ciudadana-vigencia </t>
  </si>
  <si>
    <t xml:space="preserve">*Cronograma
* Soporte de publicación
</t>
  </si>
  <si>
    <t>De acuerdo con la actividad, se puede verificar la realización y la públicación del "Cronograma de espacios de participación ciudadana vigencia 2023" en la pagina web de la Entidad el 12 de abril de 2023, en su primera versión.</t>
  </si>
  <si>
    <t>2.2.</t>
  </si>
  <si>
    <t>Realizar la audiencia pública de rendición de cuentas para presentar la información del balance y la gestión de la entidad.</t>
  </si>
  <si>
    <t>Audiencia Pública realizada</t>
  </si>
  <si>
    <t>2.3.</t>
  </si>
  <si>
    <t>Convocar a través de la página web los espacios de dialogo definidos en el cronograma para la participación activa de los grupos de interés y ciudadanía.</t>
  </si>
  <si>
    <t>Convocatorias publicadas</t>
  </si>
  <si>
    <t>Oficina de Comunicaciones
Lideres de proceso</t>
  </si>
  <si>
    <t>Se realizó a través de la página web institucional y en redes sociales la convocatoria de los espacios de participación ciudadana contemplados para su desarrollo en febrero y marzo de acuerdo con el cronograma establecido.
Link de publicación: https://www.alimentosparaaprender.gov.co/noticias/este-lunes-y-martes-se-realizaran-los-comites-tecnicos
https://www.instagram.com/p/CqF0_obLklT/</t>
  </si>
  <si>
    <t>Soporte de convocatoria</t>
  </si>
  <si>
    <t>De acuerdo con la actividad, se verifica la convocatoria a través de la página web a los comités técnicos de calidad e inocuidad como espacios de dialogo definidos en el cronograma para la participación activa de los profesionales del componente técnico de callidad e innocuidad de las 97 ECT y quienes tengan interés en participar. Fueron encuentros virtuales el 27 y 28 de febrero de 2023,</t>
  </si>
  <si>
    <r>
      <t xml:space="preserve">Subcomponente
</t>
    </r>
    <r>
      <rPr>
        <sz val="12"/>
        <rFont val="Arial Narrow"/>
        <family val="2"/>
      </rPr>
      <t>Responsabilidad</t>
    </r>
  </si>
  <si>
    <t>3.1.</t>
  </si>
  <si>
    <t>Socializar a los grupos de valor los mecanismos de control social de la unidad.</t>
  </si>
  <si>
    <t>Comunicación externa de socialización</t>
  </si>
  <si>
    <t>Oficina de Planeación 
Oficina de Comunicaciones</t>
  </si>
  <si>
    <t>3.2.</t>
  </si>
  <si>
    <t>Realizar y divulgar al interior de la entidad el boletín de gestión institucional.</t>
  </si>
  <si>
    <t xml:space="preserve">Boletines de gestión institucional divulgados. </t>
  </si>
  <si>
    <r>
      <t xml:space="preserve">Subcomponente
</t>
    </r>
    <r>
      <rPr>
        <sz val="12"/>
        <rFont val="Arial Narrow"/>
        <family val="2"/>
      </rPr>
      <t>Evaluación y retroalimentación a la gestión institucional</t>
    </r>
  </si>
  <si>
    <t>4.1.</t>
  </si>
  <si>
    <t>Realizar informe del proceso de rendición de cuentas desarrollado en la entidad durante la vigencia, con su respectiva socialización.</t>
  </si>
  <si>
    <t xml:space="preserve">Informe de Rendición de cuentas </t>
  </si>
  <si>
    <t>4.2.</t>
  </si>
  <si>
    <t>Realizar seguimiento a los ejercicios de rendición de cuentas desarrollados en la entidad, dando cumplimiento al marco normativo y de política vigente.</t>
  </si>
  <si>
    <t>Formato de monitoreo y seguimiento diligenciado</t>
  </si>
  <si>
    <t>Durante el primer cuatrimestre, los procesos de la entidad no programaron espacios de rendición de cuentas; por lo tanto, no se presenta el diligenciamiento del formato de monitoreo y seguimiento diligenciado.</t>
  </si>
  <si>
    <t>De acuerdo con la actividad, se verifica que durante el primer cuatrimestre de la vigencia no se han programado espacios que hayan sido catalogados como rendición de cuentas; por lo anterior, no hay seguimiento sobre el tema.</t>
  </si>
  <si>
    <t>4.3.</t>
  </si>
  <si>
    <t xml:space="preserve">Realizar difusión del seguimiento realizado del ejercicio de rendición de cuentas garantizando que todos los grupos de valor conozcan el documento. </t>
  </si>
  <si>
    <t>Publicación del formato de monitoreo y seguimiento</t>
  </si>
  <si>
    <t>Teniendo en cuenta que en el primer cuatrimestre, no se realizaron espacios de dialogo identificados como rendición de cuentas, el formato se publicará cuando se reporten los mismos para el debido seguimiento y así proceder a la difusión de los resultados.</t>
  </si>
  <si>
    <t>Componente 4:  Servicio al ciudadano</t>
  </si>
  <si>
    <t>Subcomponente</t>
  </si>
  <si>
    <t>Meta</t>
  </si>
  <si>
    <t xml:space="preserve">Responsable </t>
  </si>
  <si>
    <r>
      <t xml:space="preserve">    Subcomponente 1       </t>
    </r>
    <r>
      <rPr>
        <sz val="12"/>
        <rFont val="Arial Narrow"/>
        <family val="2"/>
      </rPr>
      <t xml:space="preserve">Estructura administrativa y Direccionamiento estratégico </t>
    </r>
  </si>
  <si>
    <t>Diseñar y socializar a los grupos de valor piezas comunicativas, para dar a conocer los canales de servicio al ciudadano.</t>
  </si>
  <si>
    <t>Piezas comunicativas
Soportes de publicación</t>
  </si>
  <si>
    <t>Proceso de Servicio al Ciudadano</t>
  </si>
  <si>
    <r>
      <t xml:space="preserve">Subcomponente 2
</t>
    </r>
    <r>
      <rPr>
        <sz val="12"/>
        <rFont val="Arial Narrow"/>
        <family val="2"/>
      </rPr>
      <t>Fortalecimiento de los canales de atención</t>
    </r>
  </si>
  <si>
    <t>Presentar al Comité Institucional de Gestión y Desempeño los resultados de las encuestas de satisfacción por la atención recibida a través de los canales dispuestos por la entidad.</t>
  </si>
  <si>
    <t>Revisar y actualizar el protocolo de atención al ciudadano de acuerdo con las necesidades identificadas.</t>
  </si>
  <si>
    <t>Protocolo de atención al ciudadano con ajustes</t>
  </si>
  <si>
    <r>
      <t xml:space="preserve">Subcomponente 3 
</t>
    </r>
    <r>
      <rPr>
        <sz val="12"/>
        <rFont val="Arial Narrow"/>
        <family val="2"/>
      </rPr>
      <t>Talento
Humano</t>
    </r>
  </si>
  <si>
    <t>Realizar socialización para todos los servidores públicos y contratista de la Unidad, sobre temas relacionados con el servicio al ciudadano.</t>
  </si>
  <si>
    <t>Presentación power point  
Planillas de asistencia</t>
  </si>
  <si>
    <t>El 17 de abril se adelantó capacitacion presencial, dirigida a los funcionarios y contratistas nuevos de la Unidad sobre la herramienta de gestión de peticiones al ciudadano SAC y el procedimiento de atencion al ciudadano. Cabe aclarar que, en el desarrollo del espacio se dio a conocer la información directamente desde la herramienta;por tal motivo, no se adjunta presentación.</t>
  </si>
  <si>
    <t xml:space="preserve">Listado de asistencia </t>
  </si>
  <si>
    <t>Componente 5: Transparencia y Acceso a la Información Pública</t>
  </si>
  <si>
    <t>Fecha de inicio</t>
  </si>
  <si>
    <r>
      <t xml:space="preserve">Subcomponente 1
</t>
    </r>
    <r>
      <rPr>
        <sz val="12"/>
        <color rgb="FF000000"/>
        <rFont val="Arial Narrow"/>
        <family val="2"/>
      </rPr>
      <t>Lineamientos de transparencia activa</t>
    </r>
  </si>
  <si>
    <t>Verificar el cumplimiento de los requisitos de la matriz ITA definida por la Procuraduría General de la Nación y gestionar con los procesos la publicación de la información correspondiente, de acuerdo con lo estipulado en la Ley 1712 de 2014 y la Resolución 1519 de 2020.</t>
  </si>
  <si>
    <t>Seguimiento a la Matriz ITA 
Correo electrónico con solicitudes de publicación</t>
  </si>
  <si>
    <t>Oficina de Planeación 
Oficina de comunicaciones
Lideres de los procesos</t>
  </si>
  <si>
    <t>Durante el primer cuatrimestre se avanzó en la verificación de los requisitos establecidos en la matriz ITA para las primeras cuatro (04) cuatro categorías (Información de la entidad, normativa, contratación; en este sentido, se registraron en la matriz los enlaces o links de acceso de la página web que dan cuenta de las publicaciones realizadas.
En el marco del diseño de la página web para la Unidad, a partir del segundo cuatrimestre, se trabajará de manera articulada con la Oficina de Comunicaciones y la Subdirección de Información para estructurar el link de transparencia con los ajustes necesarios para atender a los requerimientos de la Resolución 1519 de 2020 emitida por MinTic.</t>
  </si>
  <si>
    <t>Seguimiento matriz ITA con relación de enlaces
Correo electrónico con solicitudes de publicación</t>
  </si>
  <si>
    <t>Analizar los resultados de la encuesta de satisfacción del ciudadano sobre el link de transparencia y acceso a la información pública.</t>
  </si>
  <si>
    <t xml:space="preserve">Informe de resultados </t>
  </si>
  <si>
    <t>1.3.</t>
  </si>
  <si>
    <t xml:space="preserve">Gestionar capacitación para los servidores públicos de la entidad sobre la ley de transparencia y acceso a la información, Ley 1712 de 2014 y demás lineamientos sobre el tema. </t>
  </si>
  <si>
    <t>1.4</t>
  </si>
  <si>
    <t>Identificar y publicar el conjunto de datos en el portal de datos abiertos de la Unidad.</t>
  </si>
  <si>
    <t>Conjunto de Datos publicados en el portal de datos abiertos</t>
  </si>
  <si>
    <t xml:space="preserve">
Subdirección Técnica de Información
</t>
  </si>
  <si>
    <t>1.5</t>
  </si>
  <si>
    <t>Mantener actualizada la información acerca de los otros procedimientos administrativos de la Unidad en el Sistema Único de Información de trámites - SUIT</t>
  </si>
  <si>
    <t xml:space="preserve">Correo electronico con el soporte de las actualizaciones en la plataforma SUIT </t>
  </si>
  <si>
    <t>1.6</t>
  </si>
  <si>
    <t>Revisar y actualizar los instrumentos archivísticos de planeación estratégica para la gestión documental</t>
  </si>
  <si>
    <t>Plan Institucional de archivos  - PINAR 
Plan de gestión documental - PGD</t>
  </si>
  <si>
    <t>Subdirección Técnica de Gestión Corporativa</t>
  </si>
  <si>
    <t>Se elaboró, aprobó y publicó el Plan Institucional de Archivos - PINAR para la vigencia 2023;por otro lado, se adelantó el Programa de Gestión Documental el cual será publicado en el siguiente trimestre.</t>
  </si>
  <si>
    <t xml:space="preserve">Plan Institucional de Archivos - PINAR  </t>
  </si>
  <si>
    <t>De acuerdo con la actividad y teniendo como línea base el PINAR formulado en 2022, se puede verificar que se realizo su revisión y actualización respecto de los aspectos críticos y su priorización teniendo en cuenta el proceso de gestión documental para la vigencia 2023. Lo anterior se puede encontrar en el documento "Plan Institucional de Archivos - PINAR 2023"</t>
  </si>
  <si>
    <r>
      <t xml:space="preserve">Subcomponente 2
</t>
    </r>
    <r>
      <rPr>
        <sz val="12"/>
        <color rgb="FF000000"/>
        <rFont val="Arial Narrow"/>
        <family val="2"/>
      </rPr>
      <t>Lineamientos de transparencia pasiva</t>
    </r>
  </si>
  <si>
    <t xml:space="preserve">2.1. </t>
  </si>
  <si>
    <t>Realizar seguimiento trimestral al nivel de oportunidad y pertinencia en la respuesta a las solicitudes. (mes vencido) el informe con corte a 31 de diciembre se presenta en el mes de enero de 2024</t>
  </si>
  <si>
    <t>Informe de PQRDS</t>
  </si>
  <si>
    <t xml:space="preserve">Subdirección Técnica de Gestión Corporativa </t>
  </si>
  <si>
    <t>Se proyectó el informe cuantitavio y cualitativo correspondiente al primer trimestre de la vigencia 2023, sobre las solicitudes recibidas a través de los canales establecidos de atencion al ciudadano.</t>
  </si>
  <si>
    <t>Informe de PQRSD primer trimestre 2023</t>
  </si>
  <si>
    <r>
      <t xml:space="preserve">Subcomponente 3
</t>
    </r>
    <r>
      <rPr>
        <sz val="12"/>
        <color rgb="FF000000"/>
        <rFont val="Arial Narrow"/>
        <family val="2"/>
      </rPr>
      <t>Instrumentos de gestión de la información</t>
    </r>
  </si>
  <si>
    <t>Publicar el registro de activos de información institucional</t>
  </si>
  <si>
    <t>Registro de activos de información actualizado y publicado</t>
  </si>
  <si>
    <t>Subdirección Técnica de Información</t>
  </si>
  <si>
    <t>Revisar y actualizar el esquema de publicación de información.</t>
  </si>
  <si>
    <t>3.3.</t>
  </si>
  <si>
    <t>Publicar el índice de información clasificada y reservada</t>
  </si>
  <si>
    <t>Índice de información clasificada y reservada actualizado y publicado</t>
  </si>
  <si>
    <r>
      <t xml:space="preserve">Subcomponente 4
</t>
    </r>
    <r>
      <rPr>
        <sz val="12"/>
        <color theme="1"/>
        <rFont val="Arial Narrow"/>
        <family val="2"/>
      </rPr>
      <t>Monitoreo</t>
    </r>
  </si>
  <si>
    <t>Reporte de recomendaciones u observaciones frente al contenido</t>
  </si>
  <si>
    <t>Oficina de Comunicaciones</t>
  </si>
  <si>
    <t xml:space="preserve">Se elaboró documento en el cual se presentan recomendaciones sobre la estandarización de las publicaciones que se realizan en la página web de la UApA. </t>
  </si>
  <si>
    <t>Documento de recomendaciones</t>
  </si>
  <si>
    <t>De acuerdo con la actividad, se verifica la revisión y monitoreo de la información públicada en la pagina web en terminos de imagen, estetica y orden, con 5 recomendaciones.</t>
  </si>
  <si>
    <t xml:space="preserve">4.2. </t>
  </si>
  <si>
    <t>Realizar seguimiento a la implementación de la normatividad vigente en transparencia y acceso a la información pública.</t>
  </si>
  <si>
    <t>Dos (2) Informes de Transparencia y Acceso a la Información Pública</t>
  </si>
  <si>
    <t> Oficina de Control Interno</t>
  </si>
  <si>
    <t>Componente 6: Iniciativa adicional  - Participación Ciudadana en la Gestión Pública</t>
  </si>
  <si>
    <t xml:space="preserve">Diagnóstico </t>
  </si>
  <si>
    <t>Gestionar capacitación en articulación con entidades rectoras en temas relacionados con participación ciudadana, para fortalecer el equipo gestor de la Unidad.</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</si>
  <si>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</si>
  <si>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xml:space="preserve">* Pantallazo sesión abril 
*Solicitud de asistencia técnica 
*Correos electrónicos de gestión. </t>
  </si>
  <si>
    <t xml:space="preserve">Diseño o formulación </t>
  </si>
  <si>
    <t xml:space="preserve">Identificar las actividades que desarrolle la Unidad para promover la participación ciudadana y el control social. </t>
  </si>
  <si>
    <t xml:space="preserve">Cronograma anual de participación ciudadana </t>
  </si>
  <si>
    <t>Oficina de Planeación 
Dependencias UApA</t>
  </si>
  <si>
    <t>De acuerdo con la programación de actividades de la entidad, se identificaron los espacios de diálogo para interactuar con los diferentes grupos de interés y se consolidaron en el cronograma de participación ciudadana, para su publicación en la página web institucional.</t>
  </si>
  <si>
    <t>Cronograma de participación ciudadana</t>
  </si>
  <si>
    <t>Publicar el cronograma anual de participación ciudadana en la página web de la Unidad.</t>
  </si>
  <si>
    <t>Publicación del cronograma anual de participación</t>
  </si>
  <si>
    <t xml:space="preserve">Se realizó la publicación del cronograma de los espacios de participación ciudadana en la página web institucional.
Link de publicación: https://www.alimentosparaaprender.gov.co/diagnostico-e-identificacion-de-problemas/cronograma-de-espacios-de-participacion-ciudadana-vigencia </t>
  </si>
  <si>
    <t>Soporte de publicación</t>
  </si>
  <si>
    <t>2.3</t>
  </si>
  <si>
    <t>Promover la participación de los grupos de valor y ciudadanía en general, en la construcción de la planeación estratégica de la UApA para los próximos cuatro años en el marco de las líneas determinadas por el Plan Nacional de Desarrollo 2022-2026, “Colombia Potencia Mundial de la Vida”</t>
  </si>
  <si>
    <t xml:space="preserve">Formulario de consulta y resultados </t>
  </si>
  <si>
    <t>En diciembre de la vigencia 2022 se elaboró el formulario para la participación de los grupos de valor y ciudadanía, en la planeación estratégica 2022-2026 de la UApA. Este instrumento y la convocatoria para particicipación se publicó en la página institucional con habilitación hasta el 09 de febrero de 2023. 
De acuerdo con la tabulación de la información (disponible en dashboards en PowerBI), se obtuvieron 358 propuestas frente a la nueva Planeación Estratégica, incluidas 347 propuestas utilizadas como insumo para la elaboración de un FODA institucional. Se incorporaron estos resultados consolidados como contexto estratégico en el documento de Plan Estratégico Institucional 2022-2026 el cual se debe presentar y socializar ante el Comité Institucional de Gestión y Desempeño, para posterior aprobación del Consejo Directivo despúes de mayo de 2023.</t>
  </si>
  <si>
    <t xml:space="preserve">* Formulario de participacion
*Correo para publicación 
* Soporte de publicación
*Resultados de tabulación de las propuestas
*Documento de Planeación Estratégica 2022-2026 (versión en aprobación)
</t>
  </si>
  <si>
    <t xml:space="preserve">De acuerdo con la actividad, se promovió la participación de los grupos de valor y la ciudadanía, en la construcción de la planeación estratégica de la UApA para 2022 - 2026 por medio de un formulario electrónico de 17 preguntas que fue publicado en la página web de la entidad el día 18 de enero de 2023 y tuvo plazo para recibir respuestas hasta el 8 de febrero de 2023. De lo anterior, se creó un DOFA Institucional y también se tomó como insumo para la estructuración parcial del Plan estratégico Institucional 2022 - 2026 de la UApA. </t>
  </si>
  <si>
    <t xml:space="preserve">Implementación </t>
  </si>
  <si>
    <t xml:space="preserve">Realizar monitoreo a los espacios de dialogo desarrollados para promover la participación ciudadana. </t>
  </si>
  <si>
    <t>Se realizó el monitoreo de los espacios de diálogo programados para promover la participación ciudadana durante el primer cuatrimestre. En este sentido, se registró la información correspondiente en el formato de monitoreo y seguimiento establecido para tal fin y se presentaron las evidencias de ejecución por parte del área responsable de desarrollar los espacios.</t>
  </si>
  <si>
    <t>*Formato de monitoreo y seguimiento diligenciado
*Evidencias de la ejecución de los espacios</t>
  </si>
  <si>
    <t>De acuerdo con la actividad, se realizo el monitoreo a los espacios de dialogo desarrollados para promover la participación ciudadana por medio del formato y se adjuntan las evidencias.</t>
  </si>
  <si>
    <t xml:space="preserve">Seguimiento </t>
  </si>
  <si>
    <t>Evaluar y verificar el cumplimiento de la estrategia de  participación ciudadana incluyendo la eficacia y pertinencia de los espacios establecidos en el cronograma.</t>
  </si>
  <si>
    <t xml:space="preserve"> Informe de resultados de la estrategia de participación ciudadana</t>
  </si>
  <si>
    <t>Mapa de riesgos de corrupción 2023</t>
  </si>
  <si>
    <t>Se actualizó y consolidó el mapa de riesgos de corrupción vigencia 2023, el cual fue aprobado mediante el 30 de enero por parte del Comité Institucional de Gestión y Desemepeño.</t>
  </si>
  <si>
    <t>*Acta de comité 
*Matriz de riesgos de corrupción</t>
  </si>
  <si>
    <t xml:space="preserve">*Soporte de consulta ciudadana </t>
  </si>
  <si>
    <t xml:space="preserve">El 02 de enero se publicó en la página web de la Unidad el mapa de riesgos de corrupción para consulta ciudadana </t>
  </si>
  <si>
    <t>Se publicó el mapa de riesgos de corrupción en la página web de la Unidad, en el marco de los planes del Decreto 612 de 2018 y como anexo al plan anticorrupción y de atención al ciudadano 2023,</t>
  </si>
  <si>
    <t>Monitoreo 2do cuatrimestre 2023</t>
  </si>
  <si>
    <t>* Pantallazo y link de grabación * Planilla de asistencia DAFP
* Planilla de asistencia UApA
* Propuesta pieza comunicativa</t>
  </si>
  <si>
    <t xml:space="preserve">De acuerdo con la actividad propuesta, se pudo verificar la socialización para 6 servidores públicos y 15 contratistas de la Unidad, sobre temas relacionados con el servicio al ciudadano. </t>
  </si>
  <si>
    <t>De acuerdo con la actividad, se puede verificar que se realizó el monitoreo a el índice de Transparencia y Acceso a la Información y las solicitudes para públicar en el link de transparencia: el informe de gestión - vigencia 2022 y el monitoreo al Plan Anticorrupción y de Atención al Ciudadano - tercer cuatrimestre 2022.</t>
  </si>
  <si>
    <t xml:space="preserve">De acuerdo con la actividad, se puede verificar el seguimiento trimestral realizado a nivel de oportunidad en las respuestas a las PQRSD que están registradas en el Sistema de Atención al Ciudadano - SAC para el primer trimestre de 2023. </t>
  </si>
  <si>
    <t xml:space="preserve">*Se realizó la creación de la cuenta de usuario en el portal de datos abiertos (https://datos.gov.co/login).
*Se identificaron los posibles conjuntos de datos abiertos dentro del inventario de activos de información.
*Se llevó a cabo la publicación en el portal de datos, el índice de información clasificada y reservada de la UApA. 
Link de consulta: https://www.datos.gov.co/Educaci-n/-ndice-de-informaci-n-clasificada-y-reservada-UApA/jfvw-q64t
</t>
  </si>
  <si>
    <t xml:space="preserve">* Soporte de publicación en el portal de datos abiertos
* Consolidado inventario de activos de información </t>
  </si>
  <si>
    <r>
      <rPr>
        <sz val="12"/>
        <rFont val="Arial Narrow"/>
        <family val="2"/>
      </rPr>
      <t>Se realizó  la identificación y publicación del registro de activos de información en la página web de la Unidad de Alimentación Escolar.</t>
    </r>
    <r>
      <rPr>
        <u/>
        <sz val="12"/>
        <color theme="10"/>
        <rFont val="Arial Narrow"/>
        <family val="2"/>
      </rPr>
      <t xml:space="preserve">
</t>
    </r>
    <r>
      <rPr>
        <sz val="12"/>
        <rFont val="Arial Narrow"/>
        <family val="2"/>
      </rPr>
      <t xml:space="preserve">Link de consulta: </t>
    </r>
    <r>
      <rPr>
        <u/>
        <sz val="12"/>
        <color theme="10"/>
        <rFont val="Arial Narrow"/>
        <family val="2"/>
      </rPr>
      <t>https://www.alimentosparaaprender.gov.co/tramites-y-servicios-26514/registro-de-activos-de-informacion</t>
    </r>
  </si>
  <si>
    <t xml:space="preserve">*Registro de activos de información 
*Soporte de publicación </t>
  </si>
  <si>
    <t>Esquema de publicación de información actualizado y publicado</t>
  </si>
  <si>
    <r>
      <rPr>
        <sz val="12"/>
        <rFont val="Arial Narrow"/>
        <family val="2"/>
      </rPr>
      <t>Se actualizó y publicó el esquema de publicación de información en la página web de la Unidad de Alimentación Escolar.</t>
    </r>
    <r>
      <rPr>
        <u/>
        <sz val="12"/>
        <color theme="10"/>
        <rFont val="Arial Narrow"/>
        <family val="2"/>
      </rPr>
      <t xml:space="preserve">
</t>
    </r>
    <r>
      <rPr>
        <sz val="12"/>
        <rFont val="Arial Narrow"/>
        <family val="2"/>
      </rPr>
      <t>Link de consulta:</t>
    </r>
    <r>
      <rPr>
        <u/>
        <sz val="12"/>
        <color theme="10"/>
        <rFont val="Arial Narrow"/>
        <family val="2"/>
      </rPr>
      <t xml:space="preserve"> https://www.alimentosparaaprender.gov.co/tramites-y-servicios-26514/esquema-de-publicacion-de-la-informacion</t>
    </r>
  </si>
  <si>
    <t xml:space="preserve">*Esquema de publicación de informaicón
*Soporte de publicación </t>
  </si>
  <si>
    <r>
      <rPr>
        <sz val="12"/>
        <rFont val="Arial Narrow"/>
        <family val="2"/>
      </rPr>
      <t>Se realizó la identificación y publicación del índice de información clasificada y reservada en la página web de la Unidad de Alimentación Escolar.
Link de consulta:</t>
    </r>
    <r>
      <rPr>
        <sz val="12"/>
        <color theme="10"/>
        <rFont val="Arial Narrow"/>
        <family val="2"/>
      </rPr>
      <t xml:space="preserve"> </t>
    </r>
    <r>
      <rPr>
        <u/>
        <sz val="12"/>
        <color theme="10"/>
        <rFont val="Arial Narrow"/>
        <family val="2"/>
      </rPr>
      <t>https://www.alimentosparaaprender.gov.co/tramites-y-servicios-26514/indice-de-informacion-clasificada-y-reservada-901693</t>
    </r>
  </si>
  <si>
    <t xml:space="preserve">*Indice de información clasificada y reservada
*Soporte de publicación </t>
  </si>
  <si>
    <t xml:space="preserve">Durante el segundo cuatrimestre se realizó monitoreo para el cumplimiento de las publicaciones requeridas a través de la matriz de autodiagnóstico del Índice deTransparencia y Acceso a la Información Pública (ITA) para las siguientes seis (06)  categorías (Planeacion, presupuesto e informes; Trámites, participa, datos abiertos, Información específica para grupos de interés y obligación de reporte de la información específica por parte de la entidad); en este sentido, se registraron los enlaces o links de acceso de la página web que dan cuenta de las publicaciones realizadas. Asimismo, se solicitó a las dependencias responsables la publicación o actualización de los contenidos correspondientes.
Adicionalmente, de acuerdo con la Directiva No.11 de 2023 emitida por la Procuraduría General de la Nación, el 31 de agosto del año en curso, se realizó el reporte de cumplimiento del Índice deTransparencia y Acceso a la Información Pública (ITA), en el aplicativo dispuesto por el organismo de control en mención. </t>
  </si>
  <si>
    <t>* Matriz ITA registro de enlaces 
* Solicitudes de publicación o actualización de contenidos
* Reporte ITA - Procuraduría General de la Nación</t>
  </si>
  <si>
    <t xml:space="preserve">El 05 de junio se llevó a cabo reunión directiva de seguimiento a la gestión institucional, en la cual se trató la planeación de la audiencia pública de rendición de cuentas que se adelantó el 13 de julio del año en curso en Soacha. En este sentido, en la sesión se emitieron directrices por parte del Director General, con el fin de dar cumplimiento a los diferentes requisitos para su desarrollo. </t>
  </si>
  <si>
    <r>
      <t xml:space="preserve">El 09 de mayo de 2023, se gestionó capacitación sobre participación ciudadana y rendición de cuentas con el Departamento Administrativo de la Función Pública, dirigida a todos los funcionarios y contratistas de la Unidad de Alimentación Escolar. Este espacio se llevó a cabo el 09 de mayo de manera virtual así: </t>
    </r>
    <r>
      <rPr>
        <u/>
        <sz val="12"/>
        <color theme="4" tint="-0.249977111117893"/>
        <rFont val="Arial Narrow"/>
        <family val="2"/>
      </rPr>
      <t>https://funcionpublicagovco-my.sharepoint.com/:v:/g/personal/equinones_funcionpublica_gov_co/EYeL0EkgcEdDnQWnSdfdrM8B_jHSiTrDga_Lq7lSJGQyMw</t>
    </r>
  </si>
  <si>
    <t xml:space="preserve">Durante el segundo cuatrimestre se validaron las posibles PQRSD que ingresaron a la unidad durante este periodo, relacionadas con los OPAS registrados; no obstante, en el periodo mencionado, no se han recibido alguna solicitud que haga refencia a estos. Por otro lado, se realiza el seguimiento al  OPA: Sistema de información del Programa de Alimentación Escolar – Ecosistema PAE, mediante mesas de trabajo con la Subdirección de Información, para la identificación de acciones en el Ecosistema que otorguen un beneficio a los grupos de valor al que está dirigido este OPA, la cual manifiesta que las sugerencias recibidas hace parte de las funcionalidades del sistema, por lo que no se puede validar dicho beneficio. </t>
  </si>
  <si>
    <t>Listados de asistencia 
Informe PQRSD</t>
  </si>
  <si>
    <t>*Correo electrónico por parte del DAFP con la programación 
*Pieza gráfica con invitación
*Soporte de la sesión</t>
  </si>
  <si>
    <t>Actividad ejecutada en el primer cuatrimestre de 2023</t>
  </si>
  <si>
    <t>Informe de resultados de la audiencia pública de rendición de cuentas – gestión vigencia 2022</t>
  </si>
  <si>
    <r>
      <t xml:space="preserve">La audiencia pública de rendición de cuentas se realizó de manera presencial el 13 de julio de 2023 en la Institución Educativa Liceo Mayor de Soacha, con transmisión en vivo a través de YouTube y Facebook y se desarrolló de acuerdo con una agenda programada de 3:00 pm a 5:00 pm, a través de un escenario tipo panel y una metodología participativa que involucró diferentes voces del Programa de Alimentación Escolar (PAE). Durante el evento se dieron a conocer los logros y resultados alcanzados durante la vigencia 2022 y, asimismo, los grandes retos que tiene la Unidad y el Programa de Alimentación Escolar en el marco del Plan Nacional de Desarrollo 2022-2026 “Colombia potencia mundial de la vida”.
Enlace transmisión evento: </t>
    </r>
    <r>
      <rPr>
        <u/>
        <sz val="12"/>
        <color theme="4" tint="-0.249977111117893"/>
        <rFont val="Arial Narrow"/>
        <family val="2"/>
      </rPr>
      <t>https://www.youtube.com/watch?v=SJ3Iyb4PMio</t>
    </r>
  </si>
  <si>
    <r>
      <t xml:space="preserve">Se realizó a través de la página web institucional  la convocatoria de los espacios de participación ciudadana contemplados para su desarrollo en el segundo cuatrimestre, según el cronograma establecido.
Link de publicación: </t>
    </r>
    <r>
      <rPr>
        <u/>
        <sz val="12"/>
        <color theme="4" tint="-0.249977111117893"/>
        <rFont val="Arial Narrow"/>
        <family val="2"/>
      </rPr>
      <t xml:space="preserve">https://www.alimentosparaaprender.gov.co/noticias/rendicion-de-cuentas-gestion-institucional-vigencia </t>
    </r>
  </si>
  <si>
    <r>
      <t xml:space="preserve">Se realizó la actualización de la categoría 6. Participa, subcategoría 6.6. Control Social del link de transparencia y acceso a la información pública de la página web de la Unidad de Alimentos para Aprender, publicando los  aspectos relevantes en materia de control social dispuestos por la entidad para dicho fin; adicionalmente, se socializó el correo de denuncias sobre posibles sucesos de corrupción   soytransparente@uapa-pae.gov.co. 
</t>
    </r>
    <r>
      <rPr>
        <u/>
        <sz val="12"/>
        <color theme="4" tint="-0.249977111117893"/>
        <rFont val="Arial Narrow"/>
        <family val="2"/>
      </rPr>
      <t>https://www.alimentosparaaprender.gov.co/control-ciudadano/modalidades-de-control-social</t>
    </r>
  </si>
  <si>
    <t xml:space="preserve">Formato de seguimiento y monitoreo de espacios de participación ciudadana diligenciado </t>
  </si>
  <si>
    <t xml:space="preserve">Se realizó el monitoreo de los espacios de participación ciudadana desarrollados entre mayo y agosto de 2023 por las diferentes áreas, entre estos, el espacio de la audiencia pública de rendición de cuentas. </t>
  </si>
  <si>
    <r>
      <t xml:space="preserve">Se realizó la publicación del seguimiento y monitoreo de los espacios de participación ciudadana desarrollados entre mayo y agosto de 2023, en la página web de la Unidad de Alimentación Escolar. 
Link de consulta: </t>
    </r>
    <r>
      <rPr>
        <u/>
        <sz val="12"/>
        <color theme="4" tint="-0.249977111117893"/>
        <rFont val="Arial Narrow"/>
        <family val="2"/>
      </rPr>
      <t>https://www.alimentosparaaprender.gov.co/planeacion-presupuesto-participativo/participacion-ciudadana-2023-741028</t>
    </r>
  </si>
  <si>
    <t>Se realizó el monitoreo de los espacios de participación ciudadana desarrollados entre mayo y agosto de 2023 por las dependencias de la UApA y en este sentido, se diligenció la correspondiente información en el formato de monitoreo y seguimiento dispuesto para tal fin.</t>
  </si>
  <si>
    <t>Durante el segundo cuatrimestre se llevó a cabo la consolidación de los reportes realizados por las dependencias respecto a las actividades establecidas en el plan de acción institucional para la vigencia 2023; sin embargo, teniendo en cuenta las modificaciones que se han realizado en el plan anual de adquisiciones y toda vez que, debe encontrarse alineado con la programación de recursos que se registró en el plan de acción institucional, las dependencias se encuentran realizando los respectivos ajustes para contar con información consistente en las dos herramientas de gestión.  En este sentido, se da continuidad a la consolidación de los reportes ajustados para la documentación del boletin y divulgación en octubre de 2023</t>
  </si>
  <si>
    <t xml:space="preserve">Oficina de Planeación
Subdirección de información
Subdirección de Fortalecimiento </t>
  </si>
  <si>
    <t xml:space="preserve">Actas de reunión </t>
  </si>
  <si>
    <t>El 05 de mayo del año en curso, el Asesor dePlaneación difundió la política de administración del riesgo de la Unidad de Alimentación Escolar, a través de correo electrónico para conocimiento de todos los funcionarios y contratistas de la entidad. Asimismo, a través de la pieza comunicativa diseñada para tal fin, se indicó la ruta para acceder al documento en intranet.
Por otro lado, de acuerdo con el acompañamiento y asistencia técnica brindada por parte del Departamento Administrativo de la Función Pública, y la nueva metodología de identificación del riesgo fiscal, se actualizó la política de administración de riesgos, la cual se encuentra en ajustes de acuerdo con las obervaciones realizadas por al Asesor de la Dirección General con funciones de Planeación; para ser socializada en el Comité Institucional de Coordinación de Control Interno para su aprobación.</t>
  </si>
  <si>
    <t xml:space="preserve">
* Correo de comunicación interna
*Documento con propuesta de la política de adminsitración de riesgos</t>
  </si>
  <si>
    <t xml:space="preserve">* Formato de monitoreo y seguimiento de espacios de participación ciudadana diligenciado
* Evidencias de ejecución de los espacios </t>
  </si>
  <si>
    <t>Los líderes de los procesos y sus equipo de trabajo realizaron la revisión del mapa de riesgos de corrupción, verificando que en la presente vigencia no se ha materializado ningún riesgo de corrupción.
En los espacios adelantados por la Subdirección de Fortalecimiento y la Subdirección de Gestión Corporativa participó la profesional que lidera la gestión del riesgo en la Unidad de Alimentación Escolar, con el fin de verificar la efectividad de los controles y las acciones definidas para cada riesgo.</t>
  </si>
  <si>
    <r>
      <t>En el marco del diseño de la página web de la Unidad de Alimentación Escolar, el 04 de mayo  la Oficina de Comunicaciónes convocó una sesión virtual, con el fin de socializar a los profesionales y contratistas que interactúan constantemente con la herramienta, los lineamientos y requisitos que se deben tener en cuenta de acuerdo con lo establecido en la matriz de cumplimiento de la Ley 1712 de 2014 (ITA). 
Teniendo en cuenta que en el desarrollo del espacio se trabajó directamente con lo que se ha adelantado de la página, no se cuenta con presentación power point.
Enlace de la grabación:</t>
    </r>
    <r>
      <rPr>
        <u/>
        <sz val="12"/>
        <color theme="4" tint="-0.249977111117893"/>
        <rFont val="Arial Narrow"/>
        <family val="2"/>
      </rPr>
      <t>https://alimentosparaaprender-my.sharepoint.com/:v:/g/personal/dcortes_alimentosparaaprender_gov_co/ET1Ov27ZoWtMkkGzcsy2dzcBxJOfWEJEnNtrkjQh6vIsGg</t>
    </r>
  </si>
  <si>
    <t>Soporte teams de asistentes</t>
  </si>
  <si>
    <t>De acuerdo con lo remitido a través de correo electrónico por parte de la Subdirección de Información, durante el segundo cuatrimestre no se registró por parte de la ciudadania encuestas sobre el link de transparencia y acceso a la información pública;por lo tanto, no procede la generación de informe.</t>
  </si>
  <si>
    <t>Correo electrónico</t>
  </si>
  <si>
    <t>Durante el segundo cuatrimestre se llevó a cabo la consolidación de los reportes realizados por las dependencias respecto a las actividades establecidas en el plan de acción institucional para la vigencia 2023;sin embargo, de acuerdo con la observación de incumplimiento que se reporta a través del presente monitoreo, se proyecta la divulgación del boletin de gestión institucional en octubre de 2023.</t>
  </si>
  <si>
    <t xml:space="preserve">Plan de acción institucional consolidado </t>
  </si>
  <si>
    <t>*Acta de reunión 
*Cronograma reorganización por procesos</t>
  </si>
  <si>
    <t xml:space="preserve">De acuerdo con el  monitoreo a los OPAs de la entidad, con relación a las solicitudes de los grupos de valor a estos, se define que, se incluye en esta actividad la documentación para la reingeniería de procesos, el cual consiste en una racionalización de tipo administrativa para el OPA registrado en la plataforma SUIT como asistencia técnica a las Entidades Territoriales Certificadas para la implementación del Programa de Alimentación Escolar. 
Este OPA se encontraba en gestión de un solo proceso, dejando por fuera actividades de asistencia técnica desarrollados por los demás procesos misionales de la entidad, por lo que no se contaba con la medición completa de satisfacción con el servicio recibido, impidiendo la mejora del mismo. Por ello, se debe implementar la estrategia de gestión por procesos, con el fin de revisar y actualizar el procedimiento que documente las actividades propias de la asistencia técnica integral para lograr mejoras significativas en términos de eficiencia, calidad y satisfacción de nuestros grupos de valor, asimismo este  ejercicio trae consigo beneficios significativos en la prestación del servicio y la misionalidad de la Unidad Administrativa de Alimentación Escolar.
Teniendo en cuenta que, la plataforma SUIT permite registrar las actividades de racionalización únicamente para los Trámites y no para los OPAS, se realizará el seguimiento de lo mencionado a través de este componente, con el fin de evidenciar la implementación de la estrategia de gestión por procesos durante el 2023. </t>
  </si>
  <si>
    <t>Se realizó la publicación de los canales de atención en Facebook los días 16 de mayo y 08 de agosto de 2023 y en la red social (X) antes conocido como Twitter los días 31 de julio, 02, 07, 10 y 15 de agosto de 2023.</t>
  </si>
  <si>
    <t>Soportes de publicación</t>
  </si>
  <si>
    <t>Se replanteó programar Comité Institucional de Gestión y Desemepeño para la socialización en el tercer cuatrimestre, teniendo en cuenta que el informe se encuentra en revisión por parte de la Asesora Jurídica como encargada de las funciones de la Subdirección de Gestión Corporativa</t>
  </si>
  <si>
    <t>Presentación resultados encuestas de satisfacción I semestre 2023</t>
  </si>
  <si>
    <t xml:space="preserve">Presentación power point  de resultados
Acta de reunión de Comité Institucional de Gestión y Desempeño </t>
  </si>
  <si>
    <t>Se proyectó la presentación en power point de los resultados y análisis de las encuestas de satisfacción realizadas en el primer semestre de 2023, y se encuentra pendiente la socialización ante el  Comité Institucional de Gestión y Desempeño prevista para el ultimo cuatrimestre, entre tanto, se valida por parte de la Asesora Jurídica como encargada de las funciones de la Subdirección de Gestión Corporativa.</t>
  </si>
  <si>
    <t>Borrador de procedimiento de atención al ciudadano a la fecha.</t>
  </si>
  <si>
    <t>La actividad no se encuentra establecida para cumplimiento en el segundo cuatrimestre;sin embargo, se llevó a cabo revisión y actualización del protocolo de atención al ciudadano,  el cual se encuentra en etapa de verificación por parte de la Asesora Jurídica encargada de las funciones de la Subdirección de Gestión Corporativa Por lo anterior, se tiene prevista la publicación en el tercer cuatrimestre de 2023.</t>
  </si>
  <si>
    <t>La actividad no se encuentra establecida para cumplimiento en el segundo cuatrimestre; sin embargo, se adelantaron sesiones de revisión y actualización del procedimiento de atención al ciudadano y formatos relacionados. En este sentido, se programará sesión a los funcionarios y contratistas de la divulgación de los cambios en el procedimiento una vez aprobados y adoptados a través del Sistema Integrado de Gestión.</t>
  </si>
  <si>
    <t>Se elaboró y presentó para revisión del líder del proceso el Plan de Gestión Documental - PGD;asimismo, se programará sesión a los funcionarios y contratistas para la divulgación, una vez se apruebe y adopte a través del Sistema Integrado de Gestión.</t>
  </si>
  <si>
    <t xml:space="preserve">El documento se encuentra en revisión por parte de la Asesora Jurídica encargada de las funciones de la Subdirección de Gestión Corporativa para posterior adopción, publicación y socialización del Plan de gestión documental - PGD. </t>
  </si>
  <si>
    <t>Borrador del Plan de Gestión Documental - PGD.</t>
  </si>
  <si>
    <t>Se proyectó el informe cuantitativo y cualitativo correspondiente al segundo trimestre de la vigencia 2023, sobre las solicitudes recibidas a través de los canales establecidos de atención al ciudadano.</t>
  </si>
  <si>
    <t>Informe de PQRSD segundo trimestre 2023</t>
  </si>
  <si>
    <t>Documento con recomendaciones</t>
  </si>
  <si>
    <t>Seguimiento 2do cuatrimestre 2023</t>
  </si>
  <si>
    <t>Observación OCI  cuatrimestre</t>
  </si>
  <si>
    <t>Para el presente seguimiento se evidencian acta de monitoreo a 
Riesgos de Corrupcción de las siguientes Oficinas:
* Oficina de Control Interno 17/04/2023.
*Comunicaciones 26/05/2023
*Oficina Asesora Juridica 30/05/2023
*Subdirección de Gestión Corporativa 30/06/2023
*Subdirección de Fortalecimiento 31/05/2023
*Subdirección General 29/05/2023
*Subdirección de Información 29/05/2023
Es importante aclarar que aunque estas actas sustenta la realización de la revisión a los riesgos, se sugiere adjuntar en el acta las evidencias de los monitoreos a la aplicación de los controles ya que se nombran pero no se logran evidenciar.</t>
  </si>
  <si>
    <t xml:space="preserve">No aplica para el presente seguimiento </t>
  </si>
  <si>
    <t>Para el presente seguimiento, se reviso el monitoreo reportado por la Segunda Linea  de Defensa y se realizaron las observaciones respectivas, para la mejora.</t>
  </si>
  <si>
    <t>Observación OCI segundo cuatrimestre</t>
  </si>
  <si>
    <t>Para el presente seguimiento se evidencian listados de Asistencia para el seguimiento de OPA en el Sistema de Información  Ecosistema PAE con la subdirección de información, de la misma manera se realiza analisis de racionalización de Tramites con la Subdirección de Información.
Se evidencia el Informe del primer semestre un total de 1310 PQRSD, de acuerdo con los ejes temáticosdefinidos en la entidad para la clasificación de PQRSD, se clasificaron 3 solicitudes con relación a los OPAs de la UApA.</t>
  </si>
  <si>
    <t>Teniendo en cuenta lo mencionado en el análisis cualitativo de esta actividad de registro de OPA en el SUIT, se evidencia el Acta de Reunion de fecha 28 de agosto de 2023 donde se revisaron las actividades propuestas y se formula la estrategia de racionalización.
Se establece cronograma de julio y agosto para desarrollar las actividades de la Estrategia de Gestión de Procesos liderada por la Oficina Asesora de Planeación.</t>
  </si>
  <si>
    <t>Para el presente seguimiento se evidencia Acta de Reunión del 05 de Junio del 2023, donde se realiza seguimiento a la gestión institucional y se planea la Audiencia de Rendición de Cuentas.</t>
  </si>
  <si>
    <t>Ninguna</t>
  </si>
  <si>
    <t>Se evidencia el Correo del 04 de mayo, con la  invitación al Equipo de participación ciudadana para la Capacitación en participación ciudadana y rendicion de cuentas.
Pieza grafica de invitación con el link de conexión 
Soporte de la Sesión donde se evidencian los pantallazos de los participantes a la jornada.</t>
  </si>
  <si>
    <t>La Actividad ya se ejecuto en el Primer Cuatrimestre por parte de los responsables</t>
  </si>
  <si>
    <t>De acuerdo a lo mencionado en el avance cualitativo, se evidencia el informe APRD Gestión del 2022 y los enlaces de transmisión del evento por youtube</t>
  </si>
  <si>
    <t>Se evidencia el soporte de la publicación en pagina web institucional de la convocatoria a la Audiencia de Rendición de cuentas de la UApA vigencia 2022, como tambien la encuesta de Rendición de Cuentas.</t>
  </si>
  <si>
    <t>De acuerdo a la actividad establecida se evidencia el soporte de la actualización realizada en la pagina web institucional por medio del link de transparencia en la Categoria 6.Participa, subcategoría 6.6. Control Social del link de transparencia y acceso a la información pública.</t>
  </si>
  <si>
    <t>Se evidencia el Informe consolidado de Seguimiento al 2do trimestre del Plan de Acción Institucional PAI y en el se realizan los ajustes respectivos de acuerdo  a los cambios realizados en el Plan Anual de Adquisiciones.
Dicha Actividad se continua desarrollando hasta la documentación del Boletin y divulgación que debe realizarse en el mes de octubre.</t>
  </si>
  <si>
    <t>Se evidencia el Formato de de seguimiento y monitoreo de espacios de participación ciudadana diligenciado el cual contiene 3 actividades entre ellas la Audiencia de rendicion de Cuentas, la ultima actividad se realizó el 25 de Agosto del 2023 con el  Segundo Comité Técnico de Alimentación Saludable y Sostenible en el PAE.</t>
  </si>
  <si>
    <t>Se evidencia el soporte de la publicación en pagina web institucional de los documentos correspondientes a espaciós de participación ciudadana desarrollados se encuentra publicado cronograma, formato de seguimiento y monitoreo e iniciativas adicionales de participación.</t>
  </si>
  <si>
    <t>Observación OCI Segundo cuatrimestre</t>
  </si>
  <si>
    <t>Para el presente seguimiento se observa la publicación de las Piezas graficas por las diferentes redes sociales que tiene UApA, en la fechas señaladas en el avance cualitativo.</t>
  </si>
  <si>
    <t>Se evidencia el  power point con el informe de resultados de las encuestas de satisfacción del Primer semestre, el cual se esta revisando por parte de la Asesora Juridica que se encuentra como encargada de la Subdirección de Gestión Corporativa.
Es importante que dicha revisión y socialización del informe se realice de manera prioritaria teniendo en cuenta que de este análisis se pueden realizar mejoras a los procesos internos de la Entidad.</t>
  </si>
  <si>
    <t>Protocolo de atención al ciudadano v2 - LC</t>
  </si>
  <si>
    <t>Para el este seguimiento se evidencia el documento correspondiente al Protocolo de atención al ciudadano v2 - LC, con la actualización propuesta referente a  lenguaje claro de acuerdo con la Guía de Lenguaje Ciudadano diseñada por el Departamento Administrativo de la Función Pública (DAFP) dicha actualización se realizó en el mes de Agosto y se encuentra en proceso de revisión y aprobación para el tercer cuatrimestre.</t>
  </si>
  <si>
    <t>Para el presente seguimiento se evidencia el adelanto de algunas actividades correspondientes a la actualización del Procedimiento de Atención al Ciudadano, seguimiento a las solicitudes realizadas por medio de los diferentes canales de atención de la UApA y listados de asistencia a mesas de trabajo por parte de los responsables.</t>
  </si>
  <si>
    <t>Para el presente seguimiento se logra evidenciar de acuerdo al avance cualitativo presentado 13 solicitudes de a las diferentes áreas de la UApA sobre la actualización del Link de Transparencia, La matriz ITA de seguimiento con los enlaces respectivos de cada publicación y el Reporte del Seguimiento ITA presentado a la Procuraduria General de la Nación presentado el 31 de agosto del 2023 con un Nivel de Cumplimiento de 93 sobre 100 puntos.</t>
  </si>
  <si>
    <t>De acuerdo a la actividad, se logra evidenciar el correo electrónico de respuesta e la Subdirección de Información, donde responde que para tel segundo cuatrimestre no se registraron encuestas de satisfacción por parte de la ciudadania.</t>
  </si>
  <si>
    <t>Para esta actividad, se evidencia el soporte de la realización de una sesión virtual por Teams, donde se socializo en el mes de mayo con profesionales y contratista de la UApA la actualización del Link de Transparencia en la Pagina web institucional, dando cumplimiento a la Ley 1712 de 2014.</t>
  </si>
  <si>
    <t>Para la actividad correspondiente a Datos Abiertos, se evidencia él soporte de publicación de Datos realizada el 30 de agosto del 2023 con el indice de Información Clasificada y Reservada del UApA y el consolidado realizado de activos de información correspondiente.</t>
  </si>
  <si>
    <t>La actividad no esta programada para el segundo cuatrimestre.</t>
  </si>
  <si>
    <t>Se evidencia el Informe de PQRSD del Segundo trimestre del 2023, presentado en el mes de Julio, en cual se realiza un análisis de cuantitativo y cualitativo de las PQRSD recibidas por los diferentes canales de comunicación de la UApA, el cual fue elaborado por la Subdirección de Gestión Corporativa.</t>
  </si>
  <si>
    <t>Para la presente actividad se cuenta con la publicación de los activos de información, publicados en la pagina web de la entidad el dia 22 de agosto del 2023 y se consulta por medio del link compartido, donde se encuentra el archivo en excell de los activos de información.</t>
  </si>
  <si>
    <t>Para la presente actividad se cuenta con el esquema de publicación de la información, publicado en la pagina web de la entidad el dia 08 de agosto del 2023 y se consulta por medio del link compartido, donde se encuentra el archivo en excell el esquema de Publicación de la Información.</t>
  </si>
  <si>
    <t>Para la presente actividad se cuenta con el Indice de Información Clasificada y Reservada, publicado en la pagina web de la entidad el dia 01 de septiembre del 2023 y se consulta por medio del link compartido, donde se encuentra el archivo en excell el Indice de Información Clasificada y Reservada.</t>
  </si>
  <si>
    <t>En la actividad de monitoreo a la información publicada, se evidencia el documento con las recomendaciones dadas para la estandarización de las publicaciones que se realizan por medio de la pagina web institucional.</t>
  </si>
  <si>
    <t>Para la presente actividad se evidencia el Documento Borrador correspondiente al PGD Plan de Gestión Documental, soportado con el tramite a las diferentes instancias por medio de correo electronico y las listas de asistencia a las diferentes mesas de trabajo realizadas para su elaboración. 
Pendiente la revisión y aprobación de la Asesora Juridica para su respectiva publicación y socialización.</t>
  </si>
  <si>
    <t>Para la actividad correspondiente, se evidencia los soportes correspondientes a la secion de capacitación sobre participación ciudadana con el DAFP, la cual se impartio para todos los funcionarios y contratistas de la UApA, se evidencia pieza publicitaria, correo de convocatoria y soporte de la secion virtual.</t>
  </si>
  <si>
    <t xml:space="preserve">Para la presente actividad, se observa evidencia con el Formato de monitoreo y seguimiento de espacios de participación ciudadana diligenciado y evidencias sobre los Espacios de Participación como la Audiencia Pública de Rendición de Cuentas, Comites de Alimentación Saludable y Comite de Calidad e Inocuidad.
</t>
  </si>
  <si>
    <t xml:space="preserve">% cumplimiento </t>
  </si>
  <si>
    <t>De la actividad descrita para este subcomponente se pudo evidenciar el correo del comunicación interna 05 de mayo del 2023 emitido por parte de la Oficina Asesora de Planeación donde se socializa la Politica de Administración de Riesgos y se muestra la ruta para su respectiva consulta en la intranet.
Se cuenta con el documento de la Propuesta de la Politica de Administración de riesgos, teniendo en cuenta la nueva metodologia del DAFP en su versión No. 06 del 2022 donde se incluyen los Riesgos Fiscales y se ajustan otros elementos como el contexto interno y externo</t>
  </si>
  <si>
    <t>Realizar monitoreo a la información publicada en la página web en términos de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</si>
</sst>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Arial Narrow"/>
      <family val="2"/>
    </font>
    <font>
      <sz val="12"/>
      <name val="Arial Narrow"/>
      <family val="2"/>
    </font>
    <font>
      <b/>
      <sz val="12"/>
      <name val="Arial Narrow"/>
      <family val="2"/>
    </font>
    <font>
      <sz val="10"/>
      <name val="Arial"/>
      <family val="2"/>
    </font>
    <font>
      <b/>
      <sz val="20"/>
      <color theme="0"/>
      <name val="Arial Narrow"/>
      <family val="2"/>
    </font>
    <font>
      <b/>
      <sz val="12"/>
      <color theme="1"/>
      <name val="Arial Narrow"/>
      <family val="2"/>
    </font>
    <font>
      <b/>
      <sz val="18"/>
      <color theme="1"/>
      <name val="Arial Narrow"/>
      <family val="2"/>
    </font>
    <font>
      <sz val="11"/>
      <color theme="1"/>
      <name val="Arial Narrow"/>
      <family val="2"/>
    </font>
    <font>
      <b/>
      <sz val="12"/>
      <color theme="0"/>
      <name val="Arial Narrow"/>
      <family val="2"/>
    </font>
    <font>
      <sz val="12"/>
      <color indexed="8"/>
      <name val="Arial Narrow"/>
      <family val="2"/>
    </font>
    <font>
      <b/>
      <sz val="12"/>
      <color rgb="FF000000"/>
      <name val="Arial Narrow"/>
      <family val="2"/>
    </font>
    <font>
      <sz val="12"/>
      <color rgb="FF000000"/>
      <name val="Arial Narrow"/>
      <family val="2"/>
    </font>
    <font>
      <sz val="11"/>
      <name val="Arial Narrow"/>
      <family val="2"/>
    </font>
    <font>
      <u/>
      <sz val="11"/>
      <color theme="10"/>
      <name val="Calibri"/>
      <family val="2"/>
      <scheme val="minor"/>
    </font>
    <font>
      <sz val="12"/>
      <color theme="10"/>
      <name val="Arial Narrow"/>
      <family val="2"/>
    </font>
    <font>
      <u/>
      <sz val="12"/>
      <color theme="10"/>
      <name val="Arial Narrow"/>
      <family val="2"/>
    </font>
    <font>
      <u/>
      <sz val="12"/>
      <color theme="4" tint="-0.249977111117893"/>
      <name val="Arial Narrow"/>
      <family val="2"/>
    </font>
    <font>
      <sz val="11"/>
      <color theme="1"/>
      <name val="Calibri"/>
      <family val="2"/>
      <scheme val="minor"/>
    </font>
    <font>
      <b/>
      <sz val="20"/>
      <name val="Arial Narrow"/>
      <family val="2"/>
    </font>
    <font>
      <sz val="18"/>
      <color theme="1"/>
      <name val="Arial Narrow"/>
      <family val="2"/>
    </font>
  </fonts>
  <fills count="16">
    <fill>
      <patternFill patternType="none"/>
    </fill>
    <fill>
      <patternFill patternType="gray125"/>
    </fill>
    <fill>
      <patternFill patternType="solid">
        <fgColor theme="8"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0" tint="-0.499984740745262"/>
        <bgColor rgb="FF000000"/>
      </patternFill>
    </fill>
    <fill>
      <patternFill patternType="solid">
        <fgColor theme="8" tint="0.39997558519241921"/>
        <bgColor rgb="FF000000"/>
      </patternFill>
    </fill>
    <fill>
      <patternFill patternType="solid">
        <fgColor theme="0"/>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D785D1"/>
        <bgColor indexed="64"/>
      </patternFill>
    </fill>
    <fill>
      <patternFill patternType="solid">
        <fgColor rgb="FFCC99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7" tint="0.79998168889431442"/>
        <bgColor indexed="64"/>
      </patternFill>
    </fill>
  </fills>
  <borders count="46">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8"/>
      </right>
      <top style="double">
        <color indexed="64"/>
      </top>
      <bottom style="double">
        <color indexed="64"/>
      </bottom>
      <diagonal/>
    </border>
    <border>
      <left style="medium">
        <color indexed="8"/>
      </left>
      <right style="medium">
        <color indexed="8"/>
      </right>
      <top style="double">
        <color indexed="64"/>
      </top>
      <bottom style="double">
        <color indexed="64"/>
      </bottom>
      <diagonal/>
    </border>
    <border>
      <left style="medium">
        <color indexed="8"/>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4" fillId="0" borderId="0"/>
    <xf numFmtId="0" fontId="14" fillId="0" borderId="0" applyNumberFormat="0" applyFill="0" applyBorder="0" applyAlignment="0" applyProtection="0"/>
    <xf numFmtId="9" fontId="18" fillId="0" borderId="0" applyFont="0" applyFill="0" applyBorder="0" applyAlignment="0" applyProtection="0"/>
  </cellStyleXfs>
  <cellXfs count="235">
    <xf numFmtId="0" fontId="0" fillId="0" borderId="0" xfId="0"/>
    <xf numFmtId="0" fontId="6"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8" fillId="0" borderId="0" xfId="0" applyFont="1"/>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1"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wrapText="1"/>
    </xf>
    <xf numFmtId="0" fontId="1" fillId="0" borderId="0" xfId="0" applyFont="1"/>
    <xf numFmtId="0" fontId="6" fillId="0" borderId="7" xfId="0" applyFont="1" applyBorder="1" applyAlignment="1" applyProtection="1">
      <alignment horizontal="center" vertical="center" wrapText="1"/>
      <protection hidden="1"/>
    </xf>
    <xf numFmtId="0" fontId="1" fillId="4" borderId="2" xfId="0" applyFont="1" applyFill="1" applyBorder="1" applyAlignment="1" applyProtection="1">
      <alignment horizontal="justify"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0" fontId="2" fillId="4" borderId="1"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center" vertical="center" wrapText="1"/>
      <protection hidden="1"/>
    </xf>
    <xf numFmtId="0" fontId="1" fillId="4" borderId="1" xfId="0" applyFont="1" applyFill="1" applyBorder="1" applyAlignment="1">
      <alignment horizontal="justify" vertical="center"/>
    </xf>
    <xf numFmtId="14" fontId="2" fillId="4" borderId="1" xfId="0" applyNumberFormat="1" applyFont="1" applyFill="1" applyBorder="1" applyAlignment="1">
      <alignment horizontal="center" vertical="center"/>
    </xf>
    <xf numFmtId="0" fontId="1" fillId="4" borderId="22"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justify" vertical="center" wrapText="1"/>
      <protection hidden="1"/>
    </xf>
    <xf numFmtId="0" fontId="1" fillId="0" borderId="0" xfId="0" applyFont="1" applyAlignment="1">
      <alignment horizontal="center"/>
    </xf>
    <xf numFmtId="0" fontId="3" fillId="0" borderId="19"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1" fillId="0" borderId="0" xfId="0" applyFont="1" applyAlignment="1">
      <alignment horizontal="left"/>
    </xf>
    <xf numFmtId="0" fontId="3" fillId="0" borderId="13"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0" fillId="0" borderId="0" xfId="0" applyAlignment="1">
      <alignment horizontal="center"/>
    </xf>
    <xf numFmtId="0" fontId="3" fillId="0" borderId="23" xfId="0" applyFont="1" applyBorder="1" applyAlignment="1" applyProtection="1">
      <alignment horizontal="left" vertical="center" wrapText="1"/>
      <protection hidden="1"/>
    </xf>
    <xf numFmtId="0" fontId="1" fillId="4" borderId="0" xfId="0" applyFont="1" applyFill="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4" borderId="1" xfId="0" applyFont="1" applyFill="1" applyBorder="1" applyAlignment="1">
      <alignment horizontal="center" vertical="center"/>
    </xf>
    <xf numFmtId="0" fontId="1" fillId="4" borderId="1" xfId="0" applyFont="1" applyFill="1" applyBorder="1" applyAlignment="1" applyProtection="1">
      <alignment horizontal="justify" vertical="center" wrapText="1"/>
      <protection hidden="1"/>
    </xf>
    <xf numFmtId="14" fontId="1" fillId="0" borderId="26" xfId="0" applyNumberFormat="1" applyFont="1" applyBorder="1" applyAlignment="1">
      <alignment horizontal="center" vertical="center" wrapText="1"/>
    </xf>
    <xf numFmtId="0" fontId="2" fillId="0" borderId="13" xfId="0"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1"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11" fillId="4" borderId="29"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1" fillId="4" borderId="13" xfId="0" applyFont="1" applyFill="1" applyBorder="1" applyAlignment="1" applyProtection="1">
      <alignment horizontal="center" vertical="center" wrapText="1"/>
      <protection hidden="1"/>
    </xf>
    <xf numFmtId="0" fontId="8" fillId="4" borderId="0" xfId="0" applyFont="1" applyFill="1"/>
    <xf numFmtId="0" fontId="2" fillId="7" borderId="1" xfId="0" applyFont="1" applyFill="1" applyBorder="1" applyAlignment="1">
      <alignment horizontal="justify" vertical="center" wrapText="1"/>
    </xf>
    <xf numFmtId="0" fontId="2"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 xfId="0" applyNumberFormat="1" applyFont="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1" fillId="4" borderId="0" xfId="0" applyFont="1" applyFill="1"/>
    <xf numFmtId="0" fontId="9" fillId="2" borderId="6" xfId="0" applyFont="1" applyFill="1" applyBorder="1" applyAlignment="1" applyProtection="1">
      <alignment horizontal="center" vertical="center" wrapText="1"/>
      <protection hidden="1"/>
    </xf>
    <xf numFmtId="0" fontId="8" fillId="0" borderId="1" xfId="0" applyFont="1" applyBorder="1"/>
    <xf numFmtId="0" fontId="1" fillId="0" borderId="1" xfId="0" applyFont="1" applyBorder="1"/>
    <xf numFmtId="0" fontId="1" fillId="4" borderId="1" xfId="0" applyFont="1" applyFill="1" applyBorder="1"/>
    <xf numFmtId="0" fontId="9" fillId="8" borderId="1" xfId="0" applyFont="1" applyFill="1" applyBorder="1" applyAlignment="1" applyProtection="1">
      <alignment horizontal="center" vertical="center" wrapText="1"/>
      <protection hidden="1"/>
    </xf>
    <xf numFmtId="0" fontId="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4" borderId="13"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justify" vertical="center" wrapText="1"/>
      <protection hidden="1"/>
    </xf>
    <xf numFmtId="0" fontId="1" fillId="4" borderId="1" xfId="0" applyFont="1" applyFill="1" applyBorder="1" applyAlignment="1">
      <alignment horizontal="justify" vertical="center" wrapText="1"/>
    </xf>
    <xf numFmtId="0" fontId="8" fillId="4" borderId="1" xfId="0" applyFont="1" applyFill="1" applyBorder="1"/>
    <xf numFmtId="0" fontId="2" fillId="0" borderId="13" xfId="0" applyFont="1" applyBorder="1" applyAlignment="1" applyProtection="1">
      <alignment horizontal="justify" vertical="center" wrapText="1"/>
      <protection hidden="1"/>
    </xf>
    <xf numFmtId="0" fontId="9" fillId="8" borderId="11" xfId="0" applyFont="1" applyFill="1" applyBorder="1" applyAlignment="1" applyProtection="1">
      <alignment horizontal="center" vertical="center" wrapText="1"/>
      <protection hidden="1"/>
    </xf>
    <xf numFmtId="0" fontId="2" fillId="0" borderId="13" xfId="0" applyFont="1" applyBorder="1" applyAlignment="1" applyProtection="1">
      <alignment horizontal="left" vertical="center" wrapText="1"/>
      <protection hidden="1"/>
    </xf>
    <xf numFmtId="0" fontId="1" fillId="4" borderId="1" xfId="0" applyFont="1" applyFill="1" applyBorder="1" applyAlignment="1">
      <alignment horizontal="center"/>
    </xf>
    <xf numFmtId="0" fontId="5" fillId="12" borderId="1" xfId="0" applyFont="1" applyFill="1" applyBorder="1" applyAlignment="1" applyProtection="1">
      <alignment horizontal="center" vertical="center" wrapText="1"/>
      <protection hidden="1"/>
    </xf>
    <xf numFmtId="0" fontId="5" fillId="12" borderId="11" xfId="0" applyFont="1" applyFill="1" applyBorder="1" applyAlignment="1" applyProtection="1">
      <alignment horizontal="center" vertical="center" wrapText="1"/>
      <protection hidden="1"/>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16" fillId="4" borderId="1" xfId="2" applyFont="1" applyFill="1" applyBorder="1" applyAlignment="1">
      <alignment horizontal="justify" vertical="center" wrapText="1"/>
    </xf>
    <xf numFmtId="0" fontId="9" fillId="10" borderId="6"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10" borderId="35" xfId="1"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0" fillId="0" borderId="34" xfId="0" applyFont="1" applyBorder="1" applyAlignment="1">
      <alignment horizontal="justify" vertical="center" wrapText="1"/>
    </xf>
    <xf numFmtId="14"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justify" vertical="center" wrapText="1"/>
    </xf>
    <xf numFmtId="0" fontId="8" fillId="0" borderId="34" xfId="0" applyFont="1" applyBorder="1"/>
    <xf numFmtId="14" fontId="1" fillId="4" borderId="34"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2" fillId="0" borderId="21" xfId="0" applyFont="1" applyBorder="1" applyAlignment="1">
      <alignment horizontal="justify" vertical="center" wrapText="1"/>
    </xf>
    <xf numFmtId="14" fontId="1" fillId="4" borderId="1" xfId="0" applyNumberFormat="1"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14" fontId="1" fillId="4" borderId="26" xfId="0" applyNumberFormat="1" applyFont="1" applyFill="1" applyBorder="1" applyAlignment="1">
      <alignment horizontal="center" vertical="center" wrapText="1"/>
    </xf>
    <xf numFmtId="0" fontId="13" fillId="4"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3" fillId="4" borderId="4" xfId="0" applyFont="1" applyFill="1" applyBorder="1" applyAlignment="1">
      <alignment horizontal="justify" vertical="center" wrapText="1"/>
    </xf>
    <xf numFmtId="0" fontId="0" fillId="4" borderId="0" xfId="0" applyFill="1"/>
    <xf numFmtId="0" fontId="8" fillId="4" borderId="1" xfId="0" applyFont="1" applyFill="1" applyBorder="1" applyAlignment="1">
      <alignment horizontal="justify" vertical="center" wrapText="1"/>
    </xf>
    <xf numFmtId="9" fontId="1" fillId="4" borderId="1" xfId="0" applyNumberFormat="1" applyFont="1" applyFill="1" applyBorder="1" applyAlignment="1" applyProtection="1">
      <alignment horizontal="center" vertical="center" wrapText="1"/>
      <protection hidden="1"/>
    </xf>
    <xf numFmtId="9" fontId="8"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8" fillId="0" borderId="1" xfId="0" applyFont="1" applyBorder="1" applyAlignment="1">
      <alignment horizontal="center"/>
    </xf>
    <xf numFmtId="0" fontId="11" fillId="4" borderId="2" xfId="0" applyFont="1" applyFill="1" applyBorder="1" applyAlignment="1">
      <alignment horizontal="center" vertical="center" wrapText="1"/>
    </xf>
    <xf numFmtId="0" fontId="8" fillId="0" borderId="1" xfId="0" applyFont="1" applyBorder="1" applyAlignment="1">
      <alignment horizontal="justify" vertical="center"/>
    </xf>
    <xf numFmtId="0" fontId="12" fillId="4" borderId="13" xfId="0" applyFont="1" applyFill="1" applyBorder="1" applyAlignment="1" applyProtection="1">
      <alignment horizontal="justify" vertical="center" wrapText="1"/>
      <protection hidden="1"/>
    </xf>
    <xf numFmtId="0" fontId="1" fillId="0" borderId="11" xfId="0" applyFont="1" applyBorder="1" applyAlignment="1" applyProtection="1">
      <alignment horizontal="center" vertical="center" wrapText="1"/>
      <protection hidden="1"/>
    </xf>
    <xf numFmtId="0" fontId="5" fillId="12" borderId="34" xfId="0" applyFont="1" applyFill="1" applyBorder="1" applyAlignment="1" applyProtection="1">
      <alignment horizontal="center" vertical="center" wrapText="1"/>
      <protection hidden="1"/>
    </xf>
    <xf numFmtId="0" fontId="1" fillId="4" borderId="11" xfId="0" applyFont="1" applyFill="1" applyBorder="1"/>
    <xf numFmtId="0" fontId="1" fillId="0" borderId="11" xfId="0" applyFont="1" applyBorder="1"/>
    <xf numFmtId="0" fontId="1" fillId="4" borderId="11" xfId="0" applyFont="1" applyFill="1" applyBorder="1" applyAlignment="1">
      <alignment horizontal="center" vertical="center"/>
    </xf>
    <xf numFmtId="0" fontId="0" fillId="4" borderId="34" xfId="0" applyFill="1" applyBorder="1" applyAlignment="1">
      <alignment horizontal="justify" vertical="center"/>
    </xf>
    <xf numFmtId="0" fontId="1" fillId="4" borderId="11" xfId="0" applyFont="1" applyFill="1" applyBorder="1" applyAlignment="1">
      <alignment horizontal="justify" vertical="top" wrapText="1"/>
    </xf>
    <xf numFmtId="0" fontId="2" fillId="0" borderId="12" xfId="0" applyFont="1" applyBorder="1" applyAlignment="1" applyProtection="1">
      <alignment horizontal="justify" vertical="center" wrapText="1"/>
      <protection hidden="1"/>
    </xf>
    <xf numFmtId="0" fontId="8" fillId="0" borderId="11" xfId="0" applyFont="1" applyBorder="1"/>
    <xf numFmtId="0" fontId="2" fillId="0" borderId="7" xfId="0" applyFont="1" applyBorder="1" applyAlignment="1" applyProtection="1">
      <alignment horizontal="justify" vertical="center" wrapText="1"/>
      <protection hidden="1"/>
    </xf>
    <xf numFmtId="0" fontId="8" fillId="0" borderId="34" xfId="0" applyFont="1" applyBorder="1" applyAlignment="1">
      <alignment horizontal="justify" vertical="center" wrapText="1"/>
    </xf>
    <xf numFmtId="0" fontId="2" fillId="4" borderId="12" xfId="0" applyFont="1" applyFill="1" applyBorder="1" applyAlignment="1" applyProtection="1">
      <alignment horizontal="left" vertical="center" wrapText="1"/>
      <protection hidden="1"/>
    </xf>
    <xf numFmtId="0" fontId="8" fillId="4" borderId="11" xfId="0" applyFont="1" applyFill="1" applyBorder="1"/>
    <xf numFmtId="0" fontId="12" fillId="4" borderId="12" xfId="0" applyFont="1" applyFill="1" applyBorder="1" applyAlignment="1" applyProtection="1">
      <alignment horizontal="justify" vertical="center" wrapText="1"/>
      <protection hidden="1"/>
    </xf>
    <xf numFmtId="0" fontId="8" fillId="4" borderId="34" xfId="0" applyFont="1" applyFill="1" applyBorder="1"/>
    <xf numFmtId="0" fontId="2" fillId="4" borderId="11" xfId="0" applyFont="1" applyFill="1" applyBorder="1" applyAlignment="1">
      <alignment horizontal="center" vertical="center" wrapText="1"/>
    </xf>
    <xf numFmtId="0" fontId="9" fillId="2" borderId="11" xfId="0" applyFont="1" applyFill="1" applyBorder="1" applyAlignment="1" applyProtection="1">
      <alignment horizontal="center" vertical="center" wrapText="1"/>
      <protection hidden="1"/>
    </xf>
    <xf numFmtId="9" fontId="20" fillId="0" borderId="34" xfId="3" applyFont="1" applyBorder="1" applyAlignment="1">
      <alignment horizontal="center" vertical="center"/>
    </xf>
    <xf numFmtId="0" fontId="1" fillId="0" borderId="6" xfId="0" applyFont="1" applyBorder="1" applyAlignment="1">
      <alignment horizontal="justify" vertical="center" wrapText="1"/>
    </xf>
    <xf numFmtId="0" fontId="1" fillId="4" borderId="21" xfId="0" applyFont="1" applyFill="1" applyBorder="1" applyAlignment="1">
      <alignment horizontal="justify" vertical="center" wrapText="1"/>
    </xf>
    <xf numFmtId="0" fontId="1" fillId="0" borderId="21" xfId="0" applyFont="1" applyBorder="1" applyAlignment="1">
      <alignment horizontal="justify" vertical="center"/>
    </xf>
    <xf numFmtId="0" fontId="1" fillId="0" borderId="11" xfId="0" applyFont="1" applyBorder="1" applyAlignment="1" applyProtection="1">
      <alignment horizontal="justify" vertical="center" wrapText="1"/>
      <protection hidden="1"/>
    </xf>
    <xf numFmtId="9" fontId="20" fillId="15" borderId="34" xfId="3" applyFont="1" applyFill="1" applyBorder="1" applyAlignment="1">
      <alignment horizontal="center" vertical="center"/>
    </xf>
    <xf numFmtId="0" fontId="1" fillId="4" borderId="11" xfId="0" applyFont="1" applyFill="1" applyBorder="1" applyAlignment="1">
      <alignment horizontal="justify" vertical="center" wrapText="1"/>
    </xf>
    <xf numFmtId="0" fontId="8" fillId="4" borderId="21" xfId="0" applyFont="1" applyFill="1" applyBorder="1" applyAlignment="1">
      <alignment horizontal="justify" vertical="center" wrapText="1"/>
    </xf>
    <xf numFmtId="0" fontId="8" fillId="0" borderId="21" xfId="0" applyFont="1" applyBorder="1" applyAlignment="1">
      <alignment horizontal="justify" vertical="center"/>
    </xf>
    <xf numFmtId="0" fontId="8" fillId="4" borderId="21" xfId="0" applyFont="1" applyFill="1" applyBorder="1" applyAlignment="1">
      <alignment horizontal="justify" vertical="center"/>
    </xf>
    <xf numFmtId="9" fontId="7" fillId="4" borderId="34" xfId="3" applyFont="1" applyFill="1" applyBorder="1" applyAlignment="1">
      <alignment horizontal="center" vertical="center"/>
    </xf>
    <xf numFmtId="9" fontId="7" fillId="14" borderId="34" xfId="3" applyFont="1" applyFill="1" applyBorder="1" applyAlignment="1">
      <alignment horizontal="center" vertical="center"/>
    </xf>
    <xf numFmtId="9" fontId="7" fillId="15" borderId="34" xfId="3" applyFont="1" applyFill="1" applyBorder="1" applyAlignment="1">
      <alignment horizontal="center" vertical="center"/>
    </xf>
    <xf numFmtId="0" fontId="16" fillId="4" borderId="11" xfId="2" applyFont="1" applyFill="1" applyBorder="1" applyAlignment="1">
      <alignment horizontal="justify" vertical="center" wrapText="1"/>
    </xf>
    <xf numFmtId="0" fontId="2" fillId="4" borderId="12" xfId="0" applyFont="1" applyFill="1" applyBorder="1" applyAlignment="1" applyProtection="1">
      <alignment horizontal="justify" vertical="center" wrapText="1"/>
      <protection hidden="1"/>
    </xf>
    <xf numFmtId="0" fontId="8" fillId="0" borderId="42" xfId="0" applyFont="1" applyBorder="1" applyAlignment="1">
      <alignment horizontal="justify" vertical="center"/>
    </xf>
    <xf numFmtId="0" fontId="8" fillId="4" borderId="42" xfId="0" applyFont="1" applyFill="1" applyBorder="1" applyAlignment="1">
      <alignment horizontal="justify" vertical="center"/>
    </xf>
    <xf numFmtId="0" fontId="2" fillId="0" borderId="7" xfId="0" applyFont="1" applyBorder="1" applyAlignment="1" applyProtection="1">
      <alignment horizontal="center" vertical="center" wrapText="1"/>
      <protection hidden="1"/>
    </xf>
    <xf numFmtId="0" fontId="8" fillId="0" borderId="6" xfId="0" applyFont="1" applyBorder="1"/>
    <xf numFmtId="0" fontId="2" fillId="0" borderId="34" xfId="0" applyFont="1" applyBorder="1" applyAlignment="1" applyProtection="1">
      <alignment horizontal="center" vertical="center" wrapText="1"/>
      <protection hidden="1"/>
    </xf>
    <xf numFmtId="0" fontId="8" fillId="0" borderId="34" xfId="0" applyFont="1" applyBorder="1" applyAlignment="1">
      <alignment horizontal="center"/>
    </xf>
    <xf numFmtId="0" fontId="1" fillId="4" borderId="11" xfId="0" applyFont="1" applyFill="1" applyBorder="1" applyAlignment="1">
      <alignment horizontal="center" vertical="center" wrapText="1"/>
    </xf>
    <xf numFmtId="0" fontId="1" fillId="4" borderId="34" xfId="0" applyFont="1" applyFill="1" applyBorder="1" applyAlignment="1">
      <alignment horizontal="justify" vertical="center" wrapText="1"/>
    </xf>
    <xf numFmtId="0" fontId="2" fillId="4" borderId="34" xfId="0" applyFont="1" applyFill="1" applyBorder="1" applyAlignment="1" applyProtection="1">
      <alignment horizontal="justify" vertical="center" wrapText="1"/>
      <protection hidden="1"/>
    </xf>
    <xf numFmtId="0" fontId="13" fillId="0" borderId="13" xfId="0" applyFont="1" applyBorder="1" applyAlignment="1" applyProtection="1">
      <alignment horizontal="justify" vertical="center" wrapText="1"/>
      <protection hidden="1"/>
    </xf>
    <xf numFmtId="0" fontId="13" fillId="0" borderId="12" xfId="0" applyFont="1" applyBorder="1" applyAlignment="1" applyProtection="1">
      <alignment horizontal="justify" vertical="center" wrapText="1"/>
      <protection hidden="1"/>
    </xf>
    <xf numFmtId="9" fontId="8" fillId="0" borderId="0" xfId="3" applyFont="1"/>
    <xf numFmtId="0" fontId="1" fillId="0" borderId="43" xfId="0" applyFont="1" applyBorder="1" applyAlignment="1">
      <alignment horizontal="center"/>
    </xf>
    <xf numFmtId="0" fontId="19" fillId="13" borderId="38" xfId="0" applyFont="1" applyFill="1" applyBorder="1" applyAlignment="1" applyProtection="1">
      <alignment horizontal="center" vertical="center" wrapText="1"/>
      <protection hidden="1"/>
    </xf>
    <xf numFmtId="0" fontId="19" fillId="13" borderId="39" xfId="0" applyFont="1" applyFill="1" applyBorder="1" applyAlignment="1" applyProtection="1">
      <alignment horizontal="center" vertical="center" wrapText="1"/>
      <protection hidden="1"/>
    </xf>
    <xf numFmtId="0" fontId="3" fillId="0" borderId="20"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5" fillId="8" borderId="24" xfId="0" applyFont="1" applyFill="1" applyBorder="1" applyAlignment="1" applyProtection="1">
      <alignment horizontal="center" vertical="center"/>
      <protection hidden="1"/>
    </xf>
    <xf numFmtId="0" fontId="5" fillId="8" borderId="9"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7" fillId="0" borderId="1" xfId="0" applyFont="1" applyBorder="1" applyAlignment="1">
      <alignment horizontal="center" vertical="center" wrapText="1"/>
    </xf>
    <xf numFmtId="0" fontId="9" fillId="2" borderId="17" xfId="0" applyFont="1" applyFill="1" applyBorder="1" applyAlignment="1" applyProtection="1">
      <alignment horizontal="center" vertical="center" wrapText="1"/>
      <protection hidden="1"/>
    </xf>
    <xf numFmtId="0" fontId="9" fillId="2" borderId="18" xfId="0" applyFont="1" applyFill="1" applyBorder="1" applyAlignment="1" applyProtection="1">
      <alignment horizontal="center" vertical="center" wrapText="1"/>
      <protection hidden="1"/>
    </xf>
    <xf numFmtId="0" fontId="3" fillId="0" borderId="23"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9" fontId="7" fillId="0" borderId="38" xfId="3" applyFont="1" applyBorder="1" applyAlignment="1">
      <alignment horizontal="center" vertical="center"/>
    </xf>
    <xf numFmtId="9" fontId="7" fillId="0" borderId="39" xfId="3" applyFont="1" applyBorder="1" applyAlignment="1">
      <alignment horizontal="center" vertical="center"/>
    </xf>
    <xf numFmtId="0" fontId="9" fillId="2" borderId="6" xfId="0" applyFont="1" applyFill="1" applyBorder="1" applyAlignment="1" applyProtection="1">
      <alignment horizontal="center" vertical="center" wrapText="1"/>
      <protection hidden="1"/>
    </xf>
    <xf numFmtId="0" fontId="9" fillId="2" borderId="33" xfId="0" applyFont="1" applyFill="1" applyBorder="1" applyAlignment="1" applyProtection="1">
      <alignment horizontal="center" vertical="center" wrapText="1"/>
      <protection hidden="1"/>
    </xf>
    <xf numFmtId="0" fontId="5" fillId="11" borderId="12" xfId="0" applyFont="1" applyFill="1" applyBorder="1" applyAlignment="1" applyProtection="1">
      <alignment horizontal="center" vertical="center"/>
      <protection hidden="1"/>
    </xf>
    <xf numFmtId="0" fontId="5" fillId="11" borderId="13" xfId="0" applyFont="1" applyFill="1" applyBorder="1" applyAlignment="1" applyProtection="1">
      <alignment horizontal="center" vertical="center"/>
      <protection hidden="1"/>
    </xf>
    <xf numFmtId="0" fontId="9" fillId="8" borderId="1"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9" fillId="2" borderId="34" xfId="0" applyFont="1" applyFill="1" applyBorder="1" applyAlignment="1" applyProtection="1">
      <alignment horizontal="center" vertical="center" wrapText="1"/>
      <protection hidden="1"/>
    </xf>
    <xf numFmtId="0" fontId="2" fillId="0" borderId="11"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6" xfId="0" applyFont="1" applyBorder="1" applyAlignment="1">
      <alignment horizontal="justify" vertical="center" wrapText="1"/>
    </xf>
    <xf numFmtId="0" fontId="5" fillId="11" borderId="11" xfId="0" applyFont="1" applyFill="1" applyBorder="1" applyAlignment="1" applyProtection="1">
      <alignment horizontal="center" vertical="center"/>
      <protection hidden="1"/>
    </xf>
    <xf numFmtId="0" fontId="9" fillId="8" borderId="11" xfId="0" applyFont="1" applyFill="1" applyBorder="1" applyAlignment="1" applyProtection="1">
      <alignment horizontal="center" vertical="center" wrapText="1"/>
      <protection hidden="1"/>
    </xf>
    <xf numFmtId="0" fontId="9" fillId="8" borderId="6" xfId="0" applyFont="1" applyFill="1" applyBorder="1" applyAlignment="1" applyProtection="1">
      <alignment horizontal="center" vertical="center" wrapText="1"/>
      <protection hidden="1"/>
    </xf>
    <xf numFmtId="0" fontId="9" fillId="8" borderId="7" xfId="0" applyFont="1" applyFill="1" applyBorder="1" applyAlignment="1" applyProtection="1">
      <alignment horizontal="center" vertical="center" wrapText="1"/>
      <protection hidden="1"/>
    </xf>
    <xf numFmtId="0" fontId="9" fillId="8" borderId="33" xfId="0" applyFont="1" applyFill="1" applyBorder="1" applyAlignment="1" applyProtection="1">
      <alignment horizontal="center" vertical="center" wrapText="1"/>
      <protection hidden="1"/>
    </xf>
    <xf numFmtId="0" fontId="9" fillId="8" borderId="5" xfId="0" applyFont="1" applyFill="1" applyBorder="1" applyAlignment="1" applyProtection="1">
      <alignment horizontal="center" vertical="center" wrapText="1"/>
      <protection hidden="1"/>
    </xf>
    <xf numFmtId="0" fontId="7" fillId="0" borderId="1" xfId="0" applyFont="1" applyBorder="1" applyAlignment="1">
      <alignment horizontal="center"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9" borderId="2" xfId="1" applyFont="1" applyFill="1" applyBorder="1" applyAlignment="1">
      <alignment horizontal="center" vertical="center" wrapText="1"/>
    </xf>
    <xf numFmtId="0" fontId="3" fillId="0" borderId="5"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wrapText="1"/>
      <protection hidden="1"/>
    </xf>
    <xf numFmtId="0" fontId="9" fillId="8" borderId="4"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9" fillId="13" borderId="40" xfId="0" applyFont="1" applyFill="1" applyBorder="1" applyAlignment="1" applyProtection="1">
      <alignment horizontal="center" vertical="center" wrapText="1"/>
      <protection hidden="1"/>
    </xf>
    <xf numFmtId="0" fontId="19" fillId="13" borderId="33" xfId="0" applyFont="1" applyFill="1" applyBorder="1" applyAlignment="1" applyProtection="1">
      <alignment horizontal="center" vertical="center" wrapText="1"/>
      <protection hidden="1"/>
    </xf>
    <xf numFmtId="0" fontId="19" fillId="13" borderId="41" xfId="0" applyFont="1" applyFill="1" applyBorder="1" applyAlignment="1" applyProtection="1">
      <alignment horizontal="center" vertical="center" wrapText="1"/>
      <protection hidden="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9" fillId="2" borderId="8" xfId="0" applyFont="1" applyFill="1" applyBorder="1" applyAlignment="1" applyProtection="1">
      <alignment horizontal="center" vertical="center" wrapText="1"/>
      <protection hidden="1"/>
    </xf>
    <xf numFmtId="9" fontId="20" fillId="14" borderId="34" xfId="3" applyFont="1" applyFill="1" applyBorder="1" applyAlignment="1">
      <alignment horizontal="center" vertical="center"/>
    </xf>
    <xf numFmtId="0" fontId="19" fillId="13" borderId="44" xfId="0" applyFont="1" applyFill="1" applyBorder="1" applyAlignment="1" applyProtection="1">
      <alignment horizontal="center" vertical="center" wrapText="1"/>
      <protection hidden="1"/>
    </xf>
    <xf numFmtId="0" fontId="19" fillId="13" borderId="45" xfId="0" applyFont="1" applyFill="1" applyBorder="1" applyAlignment="1" applyProtection="1">
      <alignment horizontal="center" vertical="center" wrapText="1"/>
      <protection hidden="1"/>
    </xf>
    <xf numFmtId="0" fontId="19" fillId="13" borderId="20" xfId="0" applyFont="1" applyFill="1" applyBorder="1" applyAlignment="1" applyProtection="1">
      <alignment horizontal="center" vertical="center" wrapText="1"/>
      <protection hidden="1"/>
    </xf>
  </cellXfs>
  <cellStyles count="4">
    <cellStyle name="Hipervínculo" xfId="2" builtinId="8"/>
    <cellStyle name="Normal" xfId="0" builtinId="0"/>
    <cellStyle name="Normal 2" xfId="1" xr:uid="{00000000-0005-0000-0000-000002000000}"/>
    <cellStyle name="Porcentaje" xfId="3" builtinId="5"/>
  </cellStyles>
  <dxfs count="0"/>
  <tableStyles count="0" defaultTableStyle="TableStyleMedium2" defaultPivotStyle="PivotStyleLight16"/>
  <colors>
    <mruColors>
      <color rgb="FFCCFFFF"/>
      <color rgb="FFCC99FF"/>
      <color rgb="FFCCCCFF"/>
      <color rgb="FFD78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1129811</xdr:colOff>
      <xdr:row>0</xdr:row>
      <xdr:rowOff>32972</xdr:rowOff>
    </xdr:from>
    <xdr:to>
      <xdr:col>1</xdr:col>
      <xdr:colOff>76773</xdr:colOff>
      <xdr:row>1</xdr:row>
      <xdr:rowOff>680672</xdr:rowOff>
    </xdr:to>
    <xdr:pic>
      <xdr:nvPicPr>
        <xdr:cNvPr id="2" name="Imagen 1">
          <a:extLst>
            <a:ext uri="{FF2B5EF4-FFF2-40B4-BE49-F238E27FC236}">
              <a16:creationId xmlns:a16="http://schemas.microsoft.com/office/drawing/2014/main" id="{AC96D0A2-CA7D-409C-B56B-ACA883F5E2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811" y="32972"/>
          <a:ext cx="1770917"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2</xdr:col>
      <xdr:colOff>333375</xdr:colOff>
      <xdr:row>1</xdr:row>
      <xdr:rowOff>666750</xdr:rowOff>
    </xdr:to>
    <xdr:pic>
      <xdr:nvPicPr>
        <xdr:cNvPr id="2" name="Imagen 1">
          <a:extLst>
            <a:ext uri="{FF2B5EF4-FFF2-40B4-BE49-F238E27FC236}">
              <a16:creationId xmlns:a16="http://schemas.microsoft.com/office/drawing/2014/main" id="{BBEEA08E-480E-4C32-A845-3C53ED7F5A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828675</xdr:colOff>
      <xdr:row>0</xdr:row>
      <xdr:rowOff>0</xdr:rowOff>
    </xdr:from>
    <xdr:to>
      <xdr:col>14</xdr:col>
      <xdr:colOff>828675</xdr:colOff>
      <xdr:row>8</xdr:row>
      <xdr:rowOff>1402203</xdr:rowOff>
    </xdr:to>
    <xdr:pic>
      <xdr:nvPicPr>
        <xdr:cNvPr id="4" name="Imagen 5">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9145250" y="1885950"/>
          <a:ext cx="0" cy="1375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95250</xdr:rowOff>
    </xdr:from>
    <xdr:to>
      <xdr:col>0</xdr:col>
      <xdr:colOff>1885950</xdr:colOff>
      <xdr:row>1</xdr:row>
      <xdr:rowOff>628650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247650</xdr:colOff>
      <xdr:row>0</xdr:row>
      <xdr:rowOff>95250</xdr:rowOff>
    </xdr:from>
    <xdr:to>
      <xdr:col>2</xdr:col>
      <xdr:colOff>85725</xdr:colOff>
      <xdr:row>1</xdr:row>
      <xdr:rowOff>457200</xdr:rowOff>
    </xdr:to>
    <xdr:pic>
      <xdr:nvPicPr>
        <xdr:cNvPr id="2" name="Imagen 1">
          <a:extLst>
            <a:ext uri="{FF2B5EF4-FFF2-40B4-BE49-F238E27FC236}">
              <a16:creationId xmlns:a16="http://schemas.microsoft.com/office/drawing/2014/main" id="{3C4303A9-12DE-4496-BCCF-5BF453D5C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1000125</xdr:colOff>
      <xdr:row>0</xdr:row>
      <xdr:rowOff>76199</xdr:rowOff>
    </xdr:from>
    <xdr:to>
      <xdr:col>2</xdr:col>
      <xdr:colOff>600075</xdr:colOff>
      <xdr:row>1</xdr:row>
      <xdr:rowOff>476249</xdr:rowOff>
    </xdr:to>
    <xdr:pic>
      <xdr:nvPicPr>
        <xdr:cNvPr id="2" name="Imagen 1">
          <a:extLst>
            <a:ext uri="{FF2B5EF4-FFF2-40B4-BE49-F238E27FC236}">
              <a16:creationId xmlns:a16="http://schemas.microsoft.com/office/drawing/2014/main" id="{FC2D2378-59C3-4443-BC77-54FF822EF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76199"/>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66674</xdr:rowOff>
    </xdr:from>
    <xdr:to>
      <xdr:col>1</xdr:col>
      <xdr:colOff>180975</xdr:colOff>
      <xdr:row>1</xdr:row>
      <xdr:rowOff>466724</xdr:rowOff>
    </xdr:to>
    <xdr:pic>
      <xdr:nvPicPr>
        <xdr:cNvPr id="2" name="Imagen 1">
          <a:extLst>
            <a:ext uri="{FF2B5EF4-FFF2-40B4-BE49-F238E27FC236}">
              <a16:creationId xmlns:a16="http://schemas.microsoft.com/office/drawing/2014/main" id="{D447B5A8-CBD1-4F7E-9F9B-BD864F79C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ergio Andrés Ramos Pahuana" id="{0D75D7D5-AF80-446B-9410-AB1D7B7003A3}" userId="Sergio Andrés Ramos Pahua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2-12-15T17:04:47.18" personId="{0D75D7D5-AF80-446B-9410-AB1D7B7003A3}" id="{CB5DB39A-2EC8-46A3-8DC8-375EBA9AA6E7}">
    <text>Esta actividad no se viene realizando por parte de la Sub de información, y no se desconoce, es porque en la actualidad la UApA no tiene trámites en línea?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2"/>
  <sheetViews>
    <sheetView topLeftCell="P7" zoomScale="70" zoomScaleNormal="70" workbookViewId="0">
      <selection activeCell="V12" sqref="V12"/>
    </sheetView>
  </sheetViews>
  <sheetFormatPr baseColWidth="10" defaultColWidth="11.42578125" defaultRowHeight="15.75" x14ac:dyDescent="0.25"/>
  <cols>
    <col min="1" max="1" width="42" style="27" customWidth="1"/>
    <col min="2" max="2" width="5.5703125" style="13" customWidth="1"/>
    <col min="3" max="3" width="61.140625" style="13" customWidth="1"/>
    <col min="4" max="4" width="19.85546875" style="13" customWidth="1"/>
    <col min="5" max="5" width="35.7109375" style="13" customWidth="1"/>
    <col min="6" max="6" width="24" style="13" customWidth="1"/>
    <col min="7" max="7" width="15.42578125" style="24" customWidth="1"/>
    <col min="8" max="8" width="18.140625" style="24" customWidth="1"/>
    <col min="9" max="12" width="18.5703125" style="13" customWidth="1"/>
    <col min="13" max="13" width="52.85546875" style="13" customWidth="1"/>
    <col min="14" max="14" width="26.7109375" style="13" customWidth="1"/>
    <col min="15" max="15" width="23.5703125" style="13" customWidth="1"/>
    <col min="16" max="16" width="60.5703125" style="13" customWidth="1"/>
    <col min="17" max="17" width="18.85546875" style="13" customWidth="1"/>
    <col min="18" max="18" width="57.42578125" style="13" customWidth="1"/>
    <col min="19" max="19" width="22.5703125" style="13" customWidth="1"/>
    <col min="20" max="20" width="24" style="13" customWidth="1"/>
    <col min="21" max="21" width="74.7109375" style="13" customWidth="1"/>
    <col min="22" max="22" width="48.7109375" style="13" customWidth="1"/>
    <col min="23" max="16384" width="11.42578125" style="13"/>
  </cols>
  <sheetData>
    <row r="1" spans="1:22" ht="23.25" customHeight="1" thickTop="1" thickBot="1" x14ac:dyDescent="0.3">
      <c r="A1" s="163" t="s">
        <v>0</v>
      </c>
      <c r="B1" s="163"/>
      <c r="C1" s="163"/>
      <c r="D1" s="163"/>
      <c r="E1" s="163"/>
      <c r="F1" s="163"/>
      <c r="G1" s="163"/>
      <c r="H1" s="163"/>
      <c r="I1" s="163"/>
      <c r="J1" s="163"/>
      <c r="K1" s="163"/>
    </row>
    <row r="2" spans="1:22" ht="65.25" customHeight="1" thickTop="1" thickBot="1" x14ac:dyDescent="0.3">
      <c r="A2" s="163"/>
      <c r="B2" s="163"/>
      <c r="C2" s="163"/>
      <c r="D2" s="163"/>
      <c r="E2" s="163"/>
      <c r="F2" s="163"/>
      <c r="G2" s="163"/>
      <c r="H2" s="163"/>
      <c r="I2" s="163"/>
      <c r="J2" s="163"/>
      <c r="K2" s="163"/>
    </row>
    <row r="3" spans="1:22" ht="54.75" customHeight="1" thickTop="1" thickBot="1" x14ac:dyDescent="0.3">
      <c r="A3" s="160" t="s">
        <v>1</v>
      </c>
      <c r="B3" s="161"/>
      <c r="C3" s="161"/>
      <c r="D3" s="161"/>
      <c r="E3" s="161"/>
      <c r="F3" s="161"/>
      <c r="G3" s="161"/>
      <c r="H3" s="161"/>
      <c r="I3" s="161"/>
      <c r="J3" s="161"/>
      <c r="K3" s="161"/>
      <c r="L3" s="162" t="s">
        <v>2</v>
      </c>
      <c r="M3" s="162"/>
      <c r="N3" s="162"/>
      <c r="O3" s="162"/>
      <c r="P3" s="76" t="s">
        <v>3</v>
      </c>
      <c r="Q3" s="162" t="s">
        <v>241</v>
      </c>
      <c r="R3" s="162"/>
      <c r="S3" s="162"/>
      <c r="T3" s="162"/>
      <c r="U3" s="77" t="s">
        <v>301</v>
      </c>
      <c r="V3" s="156" t="s">
        <v>338</v>
      </c>
    </row>
    <row r="4" spans="1:22" ht="82.5" customHeight="1" thickTop="1" thickBot="1" x14ac:dyDescent="0.3">
      <c r="A4" s="38" t="s">
        <v>4</v>
      </c>
      <c r="B4" s="164" t="s">
        <v>5</v>
      </c>
      <c r="C4" s="165"/>
      <c r="D4" s="39" t="s">
        <v>6</v>
      </c>
      <c r="E4" s="39" t="s">
        <v>7</v>
      </c>
      <c r="F4" s="38" t="s">
        <v>8</v>
      </c>
      <c r="G4" s="38" t="s">
        <v>9</v>
      </c>
      <c r="H4" s="40" t="s">
        <v>10</v>
      </c>
      <c r="I4" s="40" t="s">
        <v>11</v>
      </c>
      <c r="J4" s="40" t="s">
        <v>12</v>
      </c>
      <c r="K4" s="60" t="s">
        <v>13</v>
      </c>
      <c r="L4" s="64" t="s">
        <v>14</v>
      </c>
      <c r="M4" s="64" t="s">
        <v>15</v>
      </c>
      <c r="N4" s="64" t="s">
        <v>16</v>
      </c>
      <c r="O4" s="64" t="s">
        <v>17</v>
      </c>
      <c r="P4" s="38" t="s">
        <v>18</v>
      </c>
      <c r="Q4" s="64" t="s">
        <v>14</v>
      </c>
      <c r="R4" s="64" t="s">
        <v>15</v>
      </c>
      <c r="S4" s="64" t="s">
        <v>16</v>
      </c>
      <c r="T4" s="64" t="s">
        <v>17</v>
      </c>
      <c r="U4" s="127" t="s">
        <v>302</v>
      </c>
      <c r="V4" s="157"/>
    </row>
    <row r="5" spans="1:22" ht="344.1" customHeight="1" thickTop="1" thickBot="1" x14ac:dyDescent="0.3">
      <c r="A5" s="25" t="s">
        <v>19</v>
      </c>
      <c r="B5" s="14" t="s">
        <v>20</v>
      </c>
      <c r="C5" s="15" t="s">
        <v>21</v>
      </c>
      <c r="D5" s="32">
        <v>2</v>
      </c>
      <c r="E5" s="18" t="s">
        <v>22</v>
      </c>
      <c r="F5" s="5" t="s">
        <v>23</v>
      </c>
      <c r="G5" s="16">
        <v>44927</v>
      </c>
      <c r="H5" s="21">
        <v>45046</v>
      </c>
      <c r="I5" s="4">
        <v>1</v>
      </c>
      <c r="J5" s="4">
        <v>1</v>
      </c>
      <c r="K5" s="16"/>
      <c r="L5" s="4"/>
      <c r="M5" s="65" t="s">
        <v>24</v>
      </c>
      <c r="N5" s="67" t="s">
        <v>242</v>
      </c>
      <c r="O5" s="62"/>
      <c r="P5" s="65" t="s">
        <v>25</v>
      </c>
      <c r="Q5" s="5">
        <v>1</v>
      </c>
      <c r="R5" s="70" t="s">
        <v>274</v>
      </c>
      <c r="S5" s="9" t="s">
        <v>275</v>
      </c>
      <c r="T5" s="62"/>
      <c r="U5" s="129" t="s">
        <v>339</v>
      </c>
      <c r="V5" s="128">
        <f>((L5+Q5)/D5)</f>
        <v>0.5</v>
      </c>
    </row>
    <row r="6" spans="1:22" s="59" customFormat="1" ht="203.25" customHeight="1" thickTop="1" thickBot="1" x14ac:dyDescent="0.3">
      <c r="A6" s="166" t="s">
        <v>26</v>
      </c>
      <c r="B6" s="58" t="s">
        <v>27</v>
      </c>
      <c r="C6" s="17" t="s">
        <v>28</v>
      </c>
      <c r="D6" s="18">
        <v>1</v>
      </c>
      <c r="E6" s="18" t="s">
        <v>29</v>
      </c>
      <c r="F6" s="19" t="s">
        <v>30</v>
      </c>
      <c r="G6" s="16">
        <v>45047</v>
      </c>
      <c r="H6" s="21">
        <v>45168</v>
      </c>
      <c r="I6" s="5"/>
      <c r="J6" s="18">
        <v>1</v>
      </c>
      <c r="K6" s="18"/>
      <c r="L6" s="63"/>
      <c r="M6" s="63"/>
      <c r="N6" s="75"/>
      <c r="O6" s="63"/>
      <c r="P6" s="65" t="s">
        <v>31</v>
      </c>
      <c r="Q6" s="5">
        <v>1</v>
      </c>
      <c r="R6" s="70" t="s">
        <v>277</v>
      </c>
      <c r="S6" s="5" t="s">
        <v>273</v>
      </c>
      <c r="T6" s="111"/>
      <c r="U6" s="130" t="s">
        <v>303</v>
      </c>
      <c r="V6" s="128">
        <f t="shared" ref="V6:V11" si="0">((L6+Q6)/D6)</f>
        <v>1</v>
      </c>
    </row>
    <row r="7" spans="1:22" ht="91.5" customHeight="1" thickTop="1" thickBot="1" x14ac:dyDescent="0.3">
      <c r="A7" s="167"/>
      <c r="B7" s="28" t="s">
        <v>32</v>
      </c>
      <c r="C7" s="17" t="s">
        <v>33</v>
      </c>
      <c r="D7" s="18">
        <v>1</v>
      </c>
      <c r="E7" s="18" t="s">
        <v>235</v>
      </c>
      <c r="F7" s="19" t="s">
        <v>34</v>
      </c>
      <c r="G7" s="16">
        <v>44927</v>
      </c>
      <c r="H7" s="21">
        <v>45016</v>
      </c>
      <c r="I7" s="18">
        <v>1</v>
      </c>
      <c r="J7" s="18"/>
      <c r="K7" s="18"/>
      <c r="L7" s="18">
        <v>1</v>
      </c>
      <c r="M7" s="65" t="s">
        <v>236</v>
      </c>
      <c r="N7" s="67" t="s">
        <v>237</v>
      </c>
      <c r="O7" s="65"/>
      <c r="P7" s="65"/>
      <c r="Q7" s="4"/>
      <c r="R7" s="4"/>
      <c r="S7" s="4"/>
      <c r="T7" s="111"/>
      <c r="U7" s="131" t="s">
        <v>304</v>
      </c>
      <c r="V7" s="128">
        <f t="shared" si="0"/>
        <v>1</v>
      </c>
    </row>
    <row r="8" spans="1:22" ht="91.5" customHeight="1" thickTop="1" thickBot="1" x14ac:dyDescent="0.3">
      <c r="A8" s="158" t="s">
        <v>35</v>
      </c>
      <c r="B8" s="1" t="s">
        <v>36</v>
      </c>
      <c r="C8" s="20" t="s">
        <v>37</v>
      </c>
      <c r="D8" s="34">
        <v>1</v>
      </c>
      <c r="E8" s="9" t="s">
        <v>38</v>
      </c>
      <c r="F8" s="19" t="s">
        <v>39</v>
      </c>
      <c r="G8" s="16">
        <v>44927</v>
      </c>
      <c r="H8" s="21">
        <v>45016</v>
      </c>
      <c r="I8" s="4">
        <v>1</v>
      </c>
      <c r="J8" s="16"/>
      <c r="K8" s="16"/>
      <c r="L8" s="18">
        <v>1</v>
      </c>
      <c r="M8" s="65" t="s">
        <v>239</v>
      </c>
      <c r="N8" s="67" t="s">
        <v>238</v>
      </c>
      <c r="O8" s="65"/>
      <c r="P8" s="65"/>
      <c r="Q8" s="4"/>
      <c r="R8" s="4"/>
      <c r="S8" s="4"/>
      <c r="T8" s="111"/>
      <c r="U8" s="131"/>
      <c r="V8" s="128">
        <f t="shared" si="0"/>
        <v>1</v>
      </c>
    </row>
    <row r="9" spans="1:22" ht="83.25" customHeight="1" thickTop="1" thickBot="1" x14ac:dyDescent="0.3">
      <c r="A9" s="159"/>
      <c r="B9" s="1" t="s">
        <v>40</v>
      </c>
      <c r="C9" s="35" t="s">
        <v>41</v>
      </c>
      <c r="D9" s="34">
        <v>1</v>
      </c>
      <c r="E9" s="9" t="s">
        <v>38</v>
      </c>
      <c r="F9" s="22" t="s">
        <v>39</v>
      </c>
      <c r="G9" s="16">
        <v>44927</v>
      </c>
      <c r="H9" s="21">
        <v>45016</v>
      </c>
      <c r="I9" s="4">
        <v>1</v>
      </c>
      <c r="J9" s="16"/>
      <c r="K9" s="16"/>
      <c r="L9" s="18">
        <v>1</v>
      </c>
      <c r="M9" s="65" t="s">
        <v>240</v>
      </c>
      <c r="N9" s="67" t="s">
        <v>220</v>
      </c>
      <c r="O9" s="65"/>
      <c r="P9" s="65"/>
      <c r="Q9" s="4"/>
      <c r="R9" s="4"/>
      <c r="S9" s="4"/>
      <c r="T9" s="111"/>
      <c r="U9" s="131"/>
      <c r="V9" s="128">
        <f t="shared" si="0"/>
        <v>1</v>
      </c>
    </row>
    <row r="10" spans="1:22" ht="81.75" customHeight="1" thickTop="1" thickBot="1" x14ac:dyDescent="0.3">
      <c r="A10" s="31" t="s">
        <v>42</v>
      </c>
      <c r="B10" s="2" t="s">
        <v>43</v>
      </c>
      <c r="C10" s="23" t="s">
        <v>44</v>
      </c>
      <c r="D10" s="19">
        <v>3</v>
      </c>
      <c r="E10" s="18" t="s">
        <v>45</v>
      </c>
      <c r="F10" s="18" t="s">
        <v>46</v>
      </c>
      <c r="G10" s="36" t="s">
        <v>47</v>
      </c>
      <c r="H10" s="10" t="s">
        <v>48</v>
      </c>
      <c r="I10" s="4">
        <v>1</v>
      </c>
      <c r="J10" s="4">
        <v>1</v>
      </c>
      <c r="K10" s="4">
        <v>1</v>
      </c>
      <c r="L10" s="4">
        <v>1</v>
      </c>
      <c r="M10" s="65" t="s">
        <v>49</v>
      </c>
      <c r="N10" s="67" t="s">
        <v>50</v>
      </c>
      <c r="O10" s="65"/>
      <c r="P10" s="20"/>
      <c r="Q10" s="4">
        <v>1</v>
      </c>
      <c r="R10" s="106" t="s">
        <v>49</v>
      </c>
      <c r="S10" s="4" t="s">
        <v>50</v>
      </c>
      <c r="T10" s="111"/>
      <c r="U10" s="132" t="s">
        <v>305</v>
      </c>
      <c r="V10" s="133">
        <f t="shared" si="0"/>
        <v>0.66666666666666663</v>
      </c>
    </row>
    <row r="11" spans="1:22" ht="82.5" customHeight="1" thickTop="1" thickBot="1" x14ac:dyDescent="0.3">
      <c r="A11" s="26" t="s">
        <v>51</v>
      </c>
      <c r="B11" s="2" t="s">
        <v>52</v>
      </c>
      <c r="C11" s="44" t="s">
        <v>53</v>
      </c>
      <c r="D11" s="19">
        <v>3</v>
      </c>
      <c r="E11" s="45" t="s">
        <v>54</v>
      </c>
      <c r="F11" s="18" t="s">
        <v>55</v>
      </c>
      <c r="G11" s="56" t="s">
        <v>56</v>
      </c>
      <c r="H11" s="10" t="s">
        <v>57</v>
      </c>
      <c r="I11" s="3">
        <v>1</v>
      </c>
      <c r="J11" s="3">
        <v>1</v>
      </c>
      <c r="K11" s="3">
        <v>1</v>
      </c>
      <c r="L11" s="62"/>
      <c r="M11" s="62"/>
      <c r="N11" s="62"/>
      <c r="O11" s="62"/>
      <c r="P11" s="20"/>
      <c r="Q11" s="4"/>
      <c r="R11" s="4"/>
      <c r="S11" s="4"/>
      <c r="T11" s="111"/>
      <c r="U11" s="131"/>
      <c r="V11" s="231">
        <f t="shared" si="0"/>
        <v>0</v>
      </c>
    </row>
    <row r="12" spans="1:22" ht="24" thickTop="1" x14ac:dyDescent="0.25">
      <c r="A12" s="155"/>
      <c r="B12" s="155"/>
      <c r="C12" s="155"/>
      <c r="V12" s="138">
        <f>(V5+V6+V7+V8+V9+V10+V11)/7</f>
        <v>0.73809523809523814</v>
      </c>
    </row>
  </sheetData>
  <mergeCells count="9">
    <mergeCell ref="A1:K2"/>
    <mergeCell ref="L3:O3"/>
    <mergeCell ref="B4:C4"/>
    <mergeCell ref="A6:A7"/>
    <mergeCell ref="A12:C12"/>
    <mergeCell ref="V3:V4"/>
    <mergeCell ref="A8:A9"/>
    <mergeCell ref="A3:K3"/>
    <mergeCell ref="Q3:T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
  <sheetViews>
    <sheetView topLeftCell="K3" zoomScale="80" zoomScaleNormal="80" workbookViewId="0">
      <selection activeCell="T4" sqref="T4:T5"/>
    </sheetView>
  </sheetViews>
  <sheetFormatPr baseColWidth="10" defaultColWidth="11.42578125" defaultRowHeight="16.5" x14ac:dyDescent="0.3"/>
  <cols>
    <col min="1" max="1" width="15.140625" style="6" customWidth="1"/>
    <col min="2" max="2" width="11.42578125" style="6"/>
    <col min="3" max="3" width="16.28515625" style="6" customWidth="1"/>
    <col min="4" max="4" width="11.42578125" style="6"/>
    <col min="5" max="5" width="38.42578125" style="6" customWidth="1"/>
    <col min="6" max="6" width="52.140625" style="6" customWidth="1"/>
    <col min="7" max="7" width="27.5703125" style="6" customWidth="1"/>
    <col min="8" max="8" width="16.140625" style="11" customWidth="1"/>
    <col min="9" max="9" width="14.7109375" style="6" customWidth="1"/>
    <col min="10" max="10" width="15.7109375" style="6" customWidth="1"/>
    <col min="11" max="11" width="30.7109375" style="6" customWidth="1"/>
    <col min="12" max="12" width="50.28515625" style="6" customWidth="1"/>
    <col min="13" max="13" width="24.7109375" style="6" customWidth="1"/>
    <col min="14" max="14" width="23.42578125" style="6" customWidth="1"/>
    <col min="15" max="15" width="48" style="6" customWidth="1"/>
    <col min="16" max="16" width="25" style="6" customWidth="1"/>
    <col min="17" max="17" width="56.28515625" style="6" customWidth="1"/>
    <col min="18" max="19" width="21" style="6" customWidth="1"/>
    <col min="20" max="20" width="46.85546875" style="6" customWidth="1"/>
    <col min="21" max="21" width="14.5703125" style="6" bestFit="1" customWidth="1"/>
    <col min="22" max="16384" width="11.42578125" style="6"/>
  </cols>
  <sheetData>
    <row r="1" spans="1:21" ht="30" customHeight="1" thickTop="1" thickBot="1" x14ac:dyDescent="0.35">
      <c r="A1" s="163" t="s">
        <v>0</v>
      </c>
      <c r="B1" s="187"/>
      <c r="C1" s="187"/>
      <c r="D1" s="187"/>
      <c r="E1" s="187"/>
      <c r="F1" s="187"/>
      <c r="G1" s="187"/>
      <c r="H1" s="187"/>
      <c r="I1" s="187"/>
      <c r="J1" s="187"/>
      <c r="K1" s="187"/>
    </row>
    <row r="2" spans="1:21" ht="57" customHeight="1" thickTop="1" thickBot="1" x14ac:dyDescent="0.35">
      <c r="A2" s="187"/>
      <c r="B2" s="187"/>
      <c r="C2" s="187"/>
      <c r="D2" s="187"/>
      <c r="E2" s="187"/>
      <c r="F2" s="187"/>
      <c r="G2" s="187"/>
      <c r="H2" s="187"/>
      <c r="I2" s="187"/>
      <c r="J2" s="187"/>
      <c r="K2" s="187"/>
    </row>
    <row r="3" spans="1:21" ht="61.5" customHeight="1" thickTop="1" thickBot="1" x14ac:dyDescent="0.35">
      <c r="A3" s="188" t="s">
        <v>58</v>
      </c>
      <c r="B3" s="189"/>
      <c r="C3" s="189"/>
      <c r="D3" s="189"/>
      <c r="E3" s="189"/>
      <c r="F3" s="189"/>
      <c r="G3" s="189"/>
      <c r="H3" s="189"/>
      <c r="I3" s="189"/>
      <c r="J3" s="189"/>
      <c r="K3" s="190"/>
      <c r="L3" s="172" t="s">
        <v>2</v>
      </c>
      <c r="M3" s="172"/>
      <c r="N3" s="173"/>
      <c r="O3" s="77" t="s">
        <v>3</v>
      </c>
      <c r="P3" s="162" t="s">
        <v>241</v>
      </c>
      <c r="Q3" s="162"/>
      <c r="R3" s="162"/>
      <c r="S3" s="181"/>
      <c r="T3" s="112" t="s">
        <v>301</v>
      </c>
      <c r="U3" s="232" t="s">
        <v>338</v>
      </c>
    </row>
    <row r="4" spans="1:21" ht="19.5" customHeight="1" thickTop="1" thickBot="1" x14ac:dyDescent="0.35">
      <c r="A4" s="191" t="s">
        <v>59</v>
      </c>
      <c r="B4" s="192"/>
      <c r="C4" s="192"/>
      <c r="D4" s="193"/>
      <c r="E4" s="191" t="s">
        <v>60</v>
      </c>
      <c r="F4" s="192"/>
      <c r="G4" s="192"/>
      <c r="H4" s="193"/>
      <c r="I4" s="194" t="s">
        <v>61</v>
      </c>
      <c r="J4" s="194" t="s">
        <v>62</v>
      </c>
      <c r="K4" s="194" t="s">
        <v>8</v>
      </c>
      <c r="L4" s="174" t="s">
        <v>15</v>
      </c>
      <c r="M4" s="174" t="s">
        <v>16</v>
      </c>
      <c r="N4" s="174" t="s">
        <v>17</v>
      </c>
      <c r="O4" s="170" t="s">
        <v>18</v>
      </c>
      <c r="P4" s="183" t="s">
        <v>15</v>
      </c>
      <c r="Q4" s="184"/>
      <c r="R4" s="174" t="s">
        <v>16</v>
      </c>
      <c r="S4" s="182" t="s">
        <v>17</v>
      </c>
      <c r="T4" s="176" t="s">
        <v>306</v>
      </c>
      <c r="U4" s="233"/>
    </row>
    <row r="5" spans="1:21" ht="33" thickTop="1" thickBot="1" x14ac:dyDescent="0.35">
      <c r="A5" s="81" t="s">
        <v>63</v>
      </c>
      <c r="B5" s="81" t="s">
        <v>64</v>
      </c>
      <c r="C5" s="81" t="s">
        <v>65</v>
      </c>
      <c r="D5" s="82" t="s">
        <v>66</v>
      </c>
      <c r="E5" s="83" t="s">
        <v>67</v>
      </c>
      <c r="F5" s="84" t="s">
        <v>68</v>
      </c>
      <c r="G5" s="82" t="s">
        <v>69</v>
      </c>
      <c r="H5" s="84" t="s">
        <v>70</v>
      </c>
      <c r="I5" s="195"/>
      <c r="J5" s="195"/>
      <c r="K5" s="195"/>
      <c r="L5" s="175"/>
      <c r="M5" s="175"/>
      <c r="N5" s="175"/>
      <c r="O5" s="171"/>
      <c r="P5" s="185"/>
      <c r="Q5" s="186"/>
      <c r="R5" s="175"/>
      <c r="S5" s="183"/>
      <c r="T5" s="176"/>
      <c r="U5" s="234"/>
    </row>
    <row r="6" spans="1:21" ht="192.75" customHeight="1" thickTop="1" thickBot="1" x14ac:dyDescent="0.35">
      <c r="A6" s="85"/>
      <c r="B6" s="85"/>
      <c r="C6" s="86"/>
      <c r="D6" s="85"/>
      <c r="E6" s="87" t="s">
        <v>71</v>
      </c>
      <c r="F6" s="87" t="s">
        <v>72</v>
      </c>
      <c r="G6" s="85" t="s">
        <v>73</v>
      </c>
      <c r="H6" s="85" t="s">
        <v>74</v>
      </c>
      <c r="I6" s="88">
        <v>44927</v>
      </c>
      <c r="J6" s="88">
        <v>45107</v>
      </c>
      <c r="K6" s="89" t="s">
        <v>272</v>
      </c>
      <c r="L6" s="90" t="s">
        <v>75</v>
      </c>
      <c r="M6" s="89" t="s">
        <v>76</v>
      </c>
      <c r="N6" s="91"/>
      <c r="O6" s="94" t="s">
        <v>77</v>
      </c>
      <c r="P6" s="177" t="s">
        <v>259</v>
      </c>
      <c r="Q6" s="178"/>
      <c r="R6" s="93" t="s">
        <v>260</v>
      </c>
      <c r="S6" s="111"/>
      <c r="T6" s="121" t="s">
        <v>307</v>
      </c>
      <c r="U6" s="168">
        <v>1</v>
      </c>
    </row>
    <row r="7" spans="1:21" ht="363" customHeight="1" thickTop="1" thickBot="1" x14ac:dyDescent="0.35">
      <c r="A7" s="85"/>
      <c r="B7" s="85"/>
      <c r="C7" s="86"/>
      <c r="D7" s="85"/>
      <c r="E7" s="87" t="s">
        <v>78</v>
      </c>
      <c r="F7" s="87" t="s">
        <v>79</v>
      </c>
      <c r="G7" s="85" t="s">
        <v>73</v>
      </c>
      <c r="H7" s="85" t="s">
        <v>74</v>
      </c>
      <c r="I7" s="88">
        <v>45108</v>
      </c>
      <c r="J7" s="92">
        <v>45290</v>
      </c>
      <c r="K7" s="89" t="s">
        <v>80</v>
      </c>
      <c r="L7" s="91"/>
      <c r="M7" s="91"/>
      <c r="N7" s="91"/>
      <c r="O7" s="94" t="s">
        <v>31</v>
      </c>
      <c r="P7" s="179" t="s">
        <v>285</v>
      </c>
      <c r="Q7" s="180"/>
      <c r="R7" s="93" t="s">
        <v>284</v>
      </c>
      <c r="S7" s="111"/>
      <c r="T7" s="121" t="s">
        <v>308</v>
      </c>
      <c r="U7" s="169"/>
    </row>
    <row r="8" spans="1:21" ht="17.25" thickTop="1" x14ac:dyDescent="0.3"/>
  </sheetData>
  <mergeCells count="21">
    <mergeCell ref="A1:K2"/>
    <mergeCell ref="A3:K3"/>
    <mergeCell ref="A4:D4"/>
    <mergeCell ref="E4:H4"/>
    <mergeCell ref="I4:I5"/>
    <mergeCell ref="J4:J5"/>
    <mergeCell ref="K4:K5"/>
    <mergeCell ref="U6:U7"/>
    <mergeCell ref="O4:O5"/>
    <mergeCell ref="L3:N3"/>
    <mergeCell ref="L4:L5"/>
    <mergeCell ref="M4:M5"/>
    <mergeCell ref="N4:N5"/>
    <mergeCell ref="T4:T5"/>
    <mergeCell ref="P6:Q6"/>
    <mergeCell ref="P7:Q7"/>
    <mergeCell ref="P3:S3"/>
    <mergeCell ref="R4:R5"/>
    <mergeCell ref="S4:S5"/>
    <mergeCell ref="P4:Q5"/>
    <mergeCell ref="U3:U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5"/>
  <sheetViews>
    <sheetView topLeftCell="N1" zoomScale="62" zoomScaleNormal="62" workbookViewId="0">
      <pane ySplit="4" topLeftCell="A11" activePane="bottomLeft" state="frozen"/>
      <selection activeCell="N1" sqref="N1"/>
      <selection pane="bottomLeft" activeCell="T16" sqref="T16"/>
    </sheetView>
  </sheetViews>
  <sheetFormatPr baseColWidth="10" defaultColWidth="11.42578125" defaultRowHeight="15" x14ac:dyDescent="0.25"/>
  <cols>
    <col min="1" max="1" width="32" customWidth="1"/>
    <col min="2" max="2" width="14.140625" customWidth="1"/>
    <col min="3" max="3" width="60.42578125" customWidth="1"/>
    <col min="4" max="4" width="11.85546875" customWidth="1"/>
    <col min="5" max="5" width="28.5703125" style="30" customWidth="1"/>
    <col min="6" max="6" width="25.140625" customWidth="1"/>
    <col min="7" max="8" width="16.42578125" customWidth="1"/>
    <col min="9" max="11" width="18.42578125" customWidth="1"/>
    <col min="12" max="12" width="18.28515625" customWidth="1"/>
    <col min="13" max="13" width="58.140625" customWidth="1"/>
    <col min="14" max="14" width="18.5703125" customWidth="1"/>
    <col min="15" max="15" width="35.140625" customWidth="1"/>
    <col min="16" max="16" width="49" customWidth="1"/>
    <col min="17" max="17" width="18.42578125" customWidth="1"/>
    <col min="18" max="18" width="64.140625" customWidth="1"/>
    <col min="19" max="19" width="31.5703125" customWidth="1"/>
    <col min="20" max="20" width="45.85546875" customWidth="1"/>
    <col min="21" max="21" width="58.85546875" customWidth="1"/>
    <col min="22" max="22" width="25.28515625" customWidth="1"/>
  </cols>
  <sheetData>
    <row r="1" spans="1:22" ht="32.25" customHeight="1" thickTop="1" thickBot="1" x14ac:dyDescent="0.3">
      <c r="A1" s="163" t="s">
        <v>0</v>
      </c>
      <c r="B1" s="163"/>
      <c r="C1" s="163"/>
      <c r="D1" s="163"/>
      <c r="E1" s="163"/>
      <c r="F1" s="163"/>
      <c r="G1" s="163"/>
      <c r="H1" s="163"/>
      <c r="I1" s="163"/>
      <c r="J1" s="163"/>
      <c r="K1" s="163"/>
    </row>
    <row r="2" spans="1:22" ht="54" customHeight="1" thickTop="1" thickBot="1" x14ac:dyDescent="0.3">
      <c r="A2" s="163"/>
      <c r="B2" s="163"/>
      <c r="C2" s="163"/>
      <c r="D2" s="163"/>
      <c r="E2" s="163"/>
      <c r="F2" s="163"/>
      <c r="G2" s="163"/>
      <c r="H2" s="163"/>
      <c r="I2" s="163"/>
      <c r="J2" s="163"/>
      <c r="K2" s="163"/>
    </row>
    <row r="3" spans="1:22" ht="52.5" customHeight="1" thickTop="1" thickBot="1" x14ac:dyDescent="0.3">
      <c r="A3" s="202" t="s">
        <v>81</v>
      </c>
      <c r="B3" s="202"/>
      <c r="C3" s="202"/>
      <c r="D3" s="202"/>
      <c r="E3" s="202"/>
      <c r="F3" s="202"/>
      <c r="G3" s="202"/>
      <c r="H3" s="202"/>
      <c r="I3" s="202"/>
      <c r="J3" s="202"/>
      <c r="K3" s="202"/>
      <c r="L3" s="162" t="s">
        <v>2</v>
      </c>
      <c r="M3" s="162"/>
      <c r="N3" s="162"/>
      <c r="O3" s="181"/>
      <c r="P3" s="76" t="s">
        <v>3</v>
      </c>
      <c r="Q3" s="162" t="s">
        <v>241</v>
      </c>
      <c r="R3" s="162"/>
      <c r="S3" s="162"/>
      <c r="T3" s="162"/>
      <c r="U3" s="76" t="s">
        <v>301</v>
      </c>
      <c r="V3" s="156" t="s">
        <v>338</v>
      </c>
    </row>
    <row r="4" spans="1:22" ht="47.1" customHeight="1" thickTop="1" thickBot="1" x14ac:dyDescent="0.3">
      <c r="A4" s="41" t="s">
        <v>4</v>
      </c>
      <c r="B4" s="201" t="s">
        <v>5</v>
      </c>
      <c r="C4" s="201"/>
      <c r="D4" s="39" t="s">
        <v>6</v>
      </c>
      <c r="E4" s="39" t="s">
        <v>7</v>
      </c>
      <c r="F4" s="42" t="s">
        <v>82</v>
      </c>
      <c r="G4" s="42" t="s">
        <v>9</v>
      </c>
      <c r="H4" s="42" t="s">
        <v>10</v>
      </c>
      <c r="I4" s="38" t="s">
        <v>11</v>
      </c>
      <c r="J4" s="38" t="s">
        <v>12</v>
      </c>
      <c r="K4" s="38" t="s">
        <v>13</v>
      </c>
      <c r="L4" s="64" t="s">
        <v>14</v>
      </c>
      <c r="M4" s="64" t="s">
        <v>15</v>
      </c>
      <c r="N4" s="64" t="s">
        <v>16</v>
      </c>
      <c r="O4" s="73" t="s">
        <v>17</v>
      </c>
      <c r="P4" s="38" t="s">
        <v>18</v>
      </c>
      <c r="Q4" s="64" t="s">
        <v>14</v>
      </c>
      <c r="R4" s="64" t="s">
        <v>15</v>
      </c>
      <c r="S4" s="64" t="s">
        <v>16</v>
      </c>
      <c r="T4" s="64" t="s">
        <v>17</v>
      </c>
      <c r="U4" s="40" t="s">
        <v>306</v>
      </c>
      <c r="V4" s="157"/>
    </row>
    <row r="5" spans="1:22" s="101" customFormat="1" ht="158.25" customHeight="1" thickTop="1" thickBot="1" x14ac:dyDescent="0.35">
      <c r="A5" s="198" t="s">
        <v>83</v>
      </c>
      <c r="B5" s="96" t="s">
        <v>84</v>
      </c>
      <c r="C5" s="35" t="s">
        <v>85</v>
      </c>
      <c r="D5" s="5">
        <v>3</v>
      </c>
      <c r="E5" s="5" t="s">
        <v>86</v>
      </c>
      <c r="F5" s="5" t="s">
        <v>87</v>
      </c>
      <c r="G5" s="97" t="s">
        <v>88</v>
      </c>
      <c r="H5" s="10" t="s">
        <v>89</v>
      </c>
      <c r="I5" s="5">
        <v>1</v>
      </c>
      <c r="J5" s="49">
        <v>1</v>
      </c>
      <c r="K5" s="49">
        <v>1</v>
      </c>
      <c r="L5" s="49">
        <v>1</v>
      </c>
      <c r="M5" s="98" t="s">
        <v>90</v>
      </c>
      <c r="N5" s="99" t="s">
        <v>91</v>
      </c>
      <c r="O5" s="71"/>
      <c r="P5" s="100" t="s">
        <v>92</v>
      </c>
      <c r="Q5" s="5">
        <v>1</v>
      </c>
      <c r="R5" s="70" t="s">
        <v>257</v>
      </c>
      <c r="S5" s="9" t="s">
        <v>86</v>
      </c>
      <c r="T5" s="115" t="s">
        <v>310</v>
      </c>
      <c r="U5" s="70" t="s">
        <v>309</v>
      </c>
      <c r="V5" s="133">
        <f>((L5+Q5)/D5)</f>
        <v>0.66666666666666663</v>
      </c>
    </row>
    <row r="6" spans="1:22" s="101" customFormat="1" ht="234" customHeight="1" thickTop="1" thickBot="1" x14ac:dyDescent="0.35">
      <c r="A6" s="200"/>
      <c r="B6" s="96" t="s">
        <v>93</v>
      </c>
      <c r="C6" s="35" t="s">
        <v>94</v>
      </c>
      <c r="D6" s="5">
        <v>1</v>
      </c>
      <c r="E6" s="5" t="s">
        <v>95</v>
      </c>
      <c r="F6" s="5" t="s">
        <v>46</v>
      </c>
      <c r="G6" s="95">
        <v>45047</v>
      </c>
      <c r="H6" s="95">
        <v>45168</v>
      </c>
      <c r="I6" s="5"/>
      <c r="J6" s="49">
        <v>1</v>
      </c>
      <c r="K6" s="49"/>
      <c r="L6" s="71"/>
      <c r="M6" s="70" t="s">
        <v>96</v>
      </c>
      <c r="N6" s="99" t="s">
        <v>97</v>
      </c>
      <c r="O6" s="71"/>
      <c r="P6" s="98" t="s">
        <v>98</v>
      </c>
      <c r="Q6" s="5">
        <v>1</v>
      </c>
      <c r="R6" s="70" t="s">
        <v>258</v>
      </c>
      <c r="S6" s="9" t="s">
        <v>261</v>
      </c>
      <c r="T6" s="113"/>
      <c r="U6" s="70" t="s">
        <v>311</v>
      </c>
      <c r="V6" s="128">
        <f t="shared" ref="V6:V14" si="0">((L6+Q6)/D6)</f>
        <v>1</v>
      </c>
    </row>
    <row r="7" spans="1:22" s="101" customFormat="1" ht="188.25" customHeight="1" thickTop="1" thickBot="1" x14ac:dyDescent="0.35">
      <c r="A7" s="198" t="s">
        <v>99</v>
      </c>
      <c r="B7" s="96" t="s">
        <v>100</v>
      </c>
      <c r="C7" s="35" t="s">
        <v>101</v>
      </c>
      <c r="D7" s="5">
        <v>1</v>
      </c>
      <c r="E7" s="5" t="s">
        <v>102</v>
      </c>
      <c r="F7" s="18" t="s">
        <v>103</v>
      </c>
      <c r="G7" s="95">
        <v>44927</v>
      </c>
      <c r="H7" s="95">
        <v>45016</v>
      </c>
      <c r="I7" s="5">
        <v>1</v>
      </c>
      <c r="J7" s="49"/>
      <c r="K7" s="49"/>
      <c r="L7" s="49">
        <v>1</v>
      </c>
      <c r="M7" s="102" t="s">
        <v>104</v>
      </c>
      <c r="N7" s="99" t="s">
        <v>105</v>
      </c>
      <c r="O7" s="71"/>
      <c r="P7" s="98" t="s">
        <v>106</v>
      </c>
      <c r="Q7" s="5"/>
      <c r="R7" s="70" t="s">
        <v>262</v>
      </c>
      <c r="S7" s="9"/>
      <c r="T7" s="113"/>
      <c r="U7" s="70" t="s">
        <v>312</v>
      </c>
      <c r="V7" s="128">
        <f t="shared" si="0"/>
        <v>1</v>
      </c>
    </row>
    <row r="8" spans="1:22" s="101" customFormat="1" ht="213" customHeight="1" thickTop="1" thickBot="1" x14ac:dyDescent="0.35">
      <c r="A8" s="199"/>
      <c r="B8" s="96" t="s">
        <v>107</v>
      </c>
      <c r="C8" s="35" t="s">
        <v>108</v>
      </c>
      <c r="D8" s="5">
        <v>1</v>
      </c>
      <c r="E8" s="5" t="s">
        <v>109</v>
      </c>
      <c r="F8" s="18" t="s">
        <v>103</v>
      </c>
      <c r="G8" s="95">
        <v>44927</v>
      </c>
      <c r="H8" s="95">
        <v>45168</v>
      </c>
      <c r="I8" s="5"/>
      <c r="J8" s="49">
        <v>1</v>
      </c>
      <c r="K8" s="49"/>
      <c r="L8" s="71"/>
      <c r="M8" s="71"/>
      <c r="N8" s="71"/>
      <c r="O8" s="71"/>
      <c r="P8" s="98" t="s">
        <v>31</v>
      </c>
      <c r="Q8" s="5">
        <v>1</v>
      </c>
      <c r="R8" s="70" t="s">
        <v>264</v>
      </c>
      <c r="S8" s="9" t="s">
        <v>263</v>
      </c>
      <c r="T8" s="113"/>
      <c r="U8" s="116" t="s">
        <v>313</v>
      </c>
      <c r="V8" s="128">
        <f t="shared" si="0"/>
        <v>1</v>
      </c>
    </row>
    <row r="9" spans="1:22" s="101" customFormat="1" ht="165" customHeight="1" thickTop="1" thickBot="1" x14ac:dyDescent="0.35">
      <c r="A9" s="200"/>
      <c r="B9" s="96" t="s">
        <v>110</v>
      </c>
      <c r="C9" s="35" t="s">
        <v>111</v>
      </c>
      <c r="D9" s="103">
        <v>1</v>
      </c>
      <c r="E9" s="5" t="s">
        <v>112</v>
      </c>
      <c r="F9" s="18" t="s">
        <v>113</v>
      </c>
      <c r="G9" s="95">
        <v>45017</v>
      </c>
      <c r="H9" s="95">
        <v>45291</v>
      </c>
      <c r="I9" s="103">
        <v>1</v>
      </c>
      <c r="J9" s="103">
        <v>1</v>
      </c>
      <c r="K9" s="103">
        <v>1</v>
      </c>
      <c r="L9" s="104">
        <v>1</v>
      </c>
      <c r="M9" s="102" t="s">
        <v>114</v>
      </c>
      <c r="N9" s="99" t="s">
        <v>115</v>
      </c>
      <c r="O9" s="71"/>
      <c r="P9" s="98" t="s">
        <v>116</v>
      </c>
      <c r="Q9" s="104">
        <v>1</v>
      </c>
      <c r="R9" s="70" t="s">
        <v>265</v>
      </c>
      <c r="S9" s="9" t="s">
        <v>115</v>
      </c>
      <c r="T9" s="113"/>
      <c r="U9" s="70" t="s">
        <v>314</v>
      </c>
      <c r="V9" s="133">
        <v>0.66659999999999997</v>
      </c>
    </row>
    <row r="10" spans="1:22" s="101" customFormat="1" ht="156" customHeight="1" thickTop="1" thickBot="1" x14ac:dyDescent="0.35">
      <c r="A10" s="196" t="s">
        <v>117</v>
      </c>
      <c r="B10" s="96" t="s">
        <v>118</v>
      </c>
      <c r="C10" s="35" t="s">
        <v>119</v>
      </c>
      <c r="D10" s="5">
        <v>2</v>
      </c>
      <c r="E10" s="18" t="s">
        <v>120</v>
      </c>
      <c r="F10" s="5" t="s">
        <v>121</v>
      </c>
      <c r="G10" s="95">
        <v>45017</v>
      </c>
      <c r="H10" s="95">
        <v>45291</v>
      </c>
      <c r="I10" s="5"/>
      <c r="J10" s="49">
        <v>1</v>
      </c>
      <c r="K10" s="49">
        <v>1</v>
      </c>
      <c r="L10" s="71"/>
      <c r="M10" s="71"/>
      <c r="N10" s="71"/>
      <c r="O10" s="71"/>
      <c r="P10" s="98" t="s">
        <v>31</v>
      </c>
      <c r="Q10" s="5">
        <v>1</v>
      </c>
      <c r="R10" s="70" t="s">
        <v>266</v>
      </c>
      <c r="S10" s="9" t="s">
        <v>220</v>
      </c>
      <c r="T10" s="113"/>
      <c r="U10" s="116" t="s">
        <v>315</v>
      </c>
      <c r="V10" s="128">
        <f t="shared" si="0"/>
        <v>0.5</v>
      </c>
    </row>
    <row r="11" spans="1:22" s="101" customFormat="1" ht="335.45" customHeight="1" thickTop="1" thickBot="1" x14ac:dyDescent="0.35">
      <c r="A11" s="197"/>
      <c r="B11" s="96" t="s">
        <v>122</v>
      </c>
      <c r="C11" s="17" t="s">
        <v>123</v>
      </c>
      <c r="D11" s="5">
        <v>2</v>
      </c>
      <c r="E11" s="18" t="s">
        <v>124</v>
      </c>
      <c r="F11" s="18" t="s">
        <v>46</v>
      </c>
      <c r="G11" s="95">
        <v>45017</v>
      </c>
      <c r="H11" s="95">
        <v>45291</v>
      </c>
      <c r="I11" s="5"/>
      <c r="J11" s="49">
        <v>1</v>
      </c>
      <c r="K11" s="49">
        <v>1</v>
      </c>
      <c r="L11" s="71"/>
      <c r="M11" s="71"/>
      <c r="N11" s="71"/>
      <c r="O11" s="71"/>
      <c r="P11" s="98" t="s">
        <v>31</v>
      </c>
      <c r="Q11" s="5"/>
      <c r="R11" s="70" t="s">
        <v>282</v>
      </c>
      <c r="S11" s="44" t="s">
        <v>283</v>
      </c>
      <c r="T11" s="117" t="s">
        <v>271</v>
      </c>
      <c r="U11" s="134" t="s">
        <v>316</v>
      </c>
      <c r="V11" s="231">
        <f t="shared" si="0"/>
        <v>0</v>
      </c>
    </row>
    <row r="12" spans="1:22" ht="87" customHeight="1" thickTop="1" thickBot="1" x14ac:dyDescent="0.35">
      <c r="A12" s="196" t="s">
        <v>125</v>
      </c>
      <c r="B12" s="1" t="s">
        <v>126</v>
      </c>
      <c r="C12" s="29" t="s">
        <v>127</v>
      </c>
      <c r="D12" s="3">
        <v>1</v>
      </c>
      <c r="E12" s="3" t="s">
        <v>128</v>
      </c>
      <c r="F12" s="18" t="s">
        <v>55</v>
      </c>
      <c r="G12" s="57">
        <v>45047</v>
      </c>
      <c r="H12" s="57">
        <v>45169</v>
      </c>
      <c r="I12" s="4"/>
      <c r="J12" s="33">
        <v>1</v>
      </c>
      <c r="K12" s="33"/>
      <c r="L12" s="61"/>
      <c r="M12" s="61"/>
      <c r="N12" s="61"/>
      <c r="O12" s="61"/>
      <c r="P12" s="66" t="s">
        <v>31</v>
      </c>
      <c r="Q12" s="4"/>
      <c r="R12" s="65"/>
      <c r="S12" s="67"/>
      <c r="T12" s="114"/>
      <c r="U12" s="66" t="s">
        <v>31</v>
      </c>
      <c r="V12" s="231">
        <f t="shared" si="0"/>
        <v>0</v>
      </c>
    </row>
    <row r="13" spans="1:22" s="101" customFormat="1" ht="138" customHeight="1" thickTop="1" thickBot="1" x14ac:dyDescent="0.35">
      <c r="A13" s="196"/>
      <c r="B13" s="105" t="s">
        <v>129</v>
      </c>
      <c r="C13" s="35" t="s">
        <v>130</v>
      </c>
      <c r="D13" s="5">
        <v>3</v>
      </c>
      <c r="E13" s="5" t="s">
        <v>131</v>
      </c>
      <c r="F13" s="18" t="s">
        <v>46</v>
      </c>
      <c r="G13" s="95">
        <v>45017</v>
      </c>
      <c r="H13" s="95">
        <v>45291</v>
      </c>
      <c r="I13" s="5">
        <v>1</v>
      </c>
      <c r="J13" s="49">
        <v>1</v>
      </c>
      <c r="K13" s="49">
        <v>1</v>
      </c>
      <c r="L13" s="49">
        <v>1</v>
      </c>
      <c r="M13" s="102" t="s">
        <v>132</v>
      </c>
      <c r="N13" s="71"/>
      <c r="O13" s="61"/>
      <c r="P13" s="102" t="s">
        <v>133</v>
      </c>
      <c r="Q13" s="5">
        <v>1</v>
      </c>
      <c r="R13" s="70" t="s">
        <v>268</v>
      </c>
      <c r="S13" s="9" t="s">
        <v>267</v>
      </c>
      <c r="T13" s="113"/>
      <c r="U13" s="116" t="s">
        <v>317</v>
      </c>
      <c r="V13" s="133">
        <f t="shared" si="0"/>
        <v>0.66666666666666663</v>
      </c>
    </row>
    <row r="14" spans="1:22" s="101" customFormat="1" ht="153.75" customHeight="1" thickTop="1" thickBot="1" x14ac:dyDescent="0.35">
      <c r="A14" s="197"/>
      <c r="B14" s="105" t="s">
        <v>134</v>
      </c>
      <c r="C14" s="35" t="s">
        <v>135</v>
      </c>
      <c r="D14" s="5">
        <v>3</v>
      </c>
      <c r="E14" s="5" t="s">
        <v>136</v>
      </c>
      <c r="F14" s="18" t="s">
        <v>46</v>
      </c>
      <c r="G14" s="95">
        <v>45017</v>
      </c>
      <c r="H14" s="95">
        <v>45291</v>
      </c>
      <c r="I14" s="5">
        <v>1</v>
      </c>
      <c r="J14" s="49">
        <v>1</v>
      </c>
      <c r="K14" s="49">
        <v>1</v>
      </c>
      <c r="L14" s="49">
        <v>1</v>
      </c>
      <c r="M14" s="102" t="s">
        <v>137</v>
      </c>
      <c r="N14" s="71"/>
      <c r="O14" s="61"/>
      <c r="P14" s="102" t="s">
        <v>133</v>
      </c>
      <c r="Q14" s="5">
        <v>1</v>
      </c>
      <c r="R14" s="70" t="s">
        <v>269</v>
      </c>
      <c r="S14" s="9" t="s">
        <v>220</v>
      </c>
      <c r="T14" s="113"/>
      <c r="U14" s="116" t="s">
        <v>318</v>
      </c>
      <c r="V14" s="133">
        <f t="shared" si="0"/>
        <v>0.66666666666666663</v>
      </c>
    </row>
    <row r="15" spans="1:22" ht="24" thickTop="1" x14ac:dyDescent="0.25">
      <c r="V15" s="138">
        <f>(V5+V6+V7+V8+V9+V10+V11+V12+V13+V14)/10</f>
        <v>0.6166600000000001</v>
      </c>
    </row>
  </sheetData>
  <protectedRanges>
    <protectedRange sqref="F7:F11 F13:F14" name="Planeacion_1"/>
    <protectedRange sqref="F12" name="Planeacion_1_1"/>
    <protectedRange sqref="E5" name="Planeacion_1_2"/>
  </protectedRanges>
  <mergeCells count="10">
    <mergeCell ref="V3:V4"/>
    <mergeCell ref="Q3:T3"/>
    <mergeCell ref="L3:O3"/>
    <mergeCell ref="A3:K3"/>
    <mergeCell ref="A1:K2"/>
    <mergeCell ref="A12:A14"/>
    <mergeCell ref="A10:A11"/>
    <mergeCell ref="A7:A9"/>
    <mergeCell ref="B4:C4"/>
    <mergeCell ref="A5:A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3"/>
  <sheetViews>
    <sheetView topLeftCell="M7" zoomScale="80" zoomScaleNormal="80" workbookViewId="0">
      <selection activeCell="S8" sqref="S8"/>
    </sheetView>
  </sheetViews>
  <sheetFormatPr baseColWidth="10" defaultColWidth="11.42578125" defaultRowHeight="16.5" x14ac:dyDescent="0.3"/>
  <cols>
    <col min="1" max="1" width="23" style="6" customWidth="1"/>
    <col min="2" max="2" width="6" style="6" customWidth="1"/>
    <col min="3" max="3" width="36.42578125" style="6" customWidth="1"/>
    <col min="4" max="4" width="16.28515625" style="6" customWidth="1"/>
    <col min="5" max="5" width="30.42578125" style="6" customWidth="1"/>
    <col min="6" max="6" width="22" style="6" customWidth="1"/>
    <col min="7" max="7" width="16.28515625" style="6" customWidth="1"/>
    <col min="8" max="8" width="19" style="6" customWidth="1"/>
    <col min="9" max="9" width="15.28515625" style="6" customWidth="1"/>
    <col min="10" max="10" width="16.7109375" style="6" customWidth="1"/>
    <col min="11" max="11" width="16" style="6" customWidth="1"/>
    <col min="12" max="12" width="15.7109375" style="6" customWidth="1"/>
    <col min="13" max="13" width="39" style="6" customWidth="1"/>
    <col min="14" max="14" width="18.140625" style="6" customWidth="1"/>
    <col min="15" max="15" width="21.42578125" style="6" customWidth="1"/>
    <col min="16" max="16" width="40.5703125" style="6" customWidth="1"/>
    <col min="17" max="17" width="11.42578125" style="6" customWidth="1"/>
    <col min="18" max="18" width="50.140625" style="6" customWidth="1"/>
    <col min="19" max="19" width="28.7109375" style="6" customWidth="1"/>
    <col min="20" max="20" width="40.7109375" style="6" customWidth="1"/>
    <col min="21" max="21" width="49.28515625" style="6" customWidth="1"/>
    <col min="22" max="22" width="30.7109375" style="6" customWidth="1"/>
    <col min="23" max="16384" width="11.42578125" style="6"/>
  </cols>
  <sheetData>
    <row r="1" spans="1:22" ht="45.75" customHeight="1" thickTop="1" thickBot="1" x14ac:dyDescent="0.35">
      <c r="A1" s="163" t="s">
        <v>0</v>
      </c>
      <c r="B1" s="163"/>
      <c r="C1" s="163"/>
      <c r="D1" s="163"/>
      <c r="E1" s="163"/>
      <c r="F1" s="163"/>
      <c r="G1" s="163"/>
      <c r="H1" s="163"/>
      <c r="I1" s="163"/>
      <c r="J1" s="163"/>
      <c r="K1" s="163"/>
    </row>
    <row r="2" spans="1:22" ht="45.75" customHeight="1" thickTop="1" thickBot="1" x14ac:dyDescent="0.35">
      <c r="A2" s="163"/>
      <c r="B2" s="163"/>
      <c r="C2" s="163"/>
      <c r="D2" s="163"/>
      <c r="E2" s="163"/>
      <c r="F2" s="163"/>
      <c r="G2" s="163"/>
      <c r="H2" s="163"/>
      <c r="I2" s="163"/>
      <c r="J2" s="163"/>
      <c r="K2" s="163"/>
    </row>
    <row r="3" spans="1:22" ht="65.25" customHeight="1" thickTop="1" thickBot="1" x14ac:dyDescent="0.35">
      <c r="A3" s="206" t="s">
        <v>138</v>
      </c>
      <c r="B3" s="207"/>
      <c r="C3" s="207"/>
      <c r="D3" s="207"/>
      <c r="E3" s="207"/>
      <c r="F3" s="207"/>
      <c r="G3" s="207"/>
      <c r="H3" s="207"/>
      <c r="I3" s="207"/>
      <c r="J3" s="207"/>
      <c r="K3" s="208"/>
      <c r="L3" s="162" t="s">
        <v>2</v>
      </c>
      <c r="M3" s="162"/>
      <c r="N3" s="162"/>
      <c r="O3" s="162"/>
      <c r="P3" s="76" t="s">
        <v>3</v>
      </c>
      <c r="Q3" s="162" t="s">
        <v>241</v>
      </c>
      <c r="R3" s="162"/>
      <c r="S3" s="162"/>
      <c r="T3" s="162"/>
      <c r="U3" s="76" t="s">
        <v>301</v>
      </c>
      <c r="V3" s="215" t="s">
        <v>338</v>
      </c>
    </row>
    <row r="4" spans="1:22" ht="18" customHeight="1" thickTop="1" thickBot="1" x14ac:dyDescent="0.35">
      <c r="A4" s="209" t="s">
        <v>139</v>
      </c>
      <c r="B4" s="212" t="s">
        <v>5</v>
      </c>
      <c r="C4" s="212"/>
      <c r="D4" s="214" t="s">
        <v>140</v>
      </c>
      <c r="E4" s="209" t="s">
        <v>7</v>
      </c>
      <c r="F4" s="212" t="s">
        <v>141</v>
      </c>
      <c r="G4" s="209" t="s">
        <v>9</v>
      </c>
      <c r="H4" s="209" t="s">
        <v>10</v>
      </c>
      <c r="I4" s="205" t="s">
        <v>11</v>
      </c>
      <c r="J4" s="205" t="s">
        <v>12</v>
      </c>
      <c r="K4" s="205" t="s">
        <v>13</v>
      </c>
      <c r="L4" s="175" t="s">
        <v>14</v>
      </c>
      <c r="M4" s="175" t="s">
        <v>15</v>
      </c>
      <c r="N4" s="175" t="s">
        <v>16</v>
      </c>
      <c r="O4" s="175" t="s">
        <v>17</v>
      </c>
      <c r="P4" s="203" t="s">
        <v>18</v>
      </c>
      <c r="Q4" s="183" t="s">
        <v>14</v>
      </c>
      <c r="R4" s="183" t="s">
        <v>15</v>
      </c>
      <c r="S4" s="183" t="s">
        <v>16</v>
      </c>
      <c r="T4" s="183" t="s">
        <v>17</v>
      </c>
      <c r="U4" s="203" t="s">
        <v>319</v>
      </c>
      <c r="V4" s="216"/>
    </row>
    <row r="5" spans="1:22" ht="15.75" customHeight="1" thickTop="1" thickBot="1" x14ac:dyDescent="0.35">
      <c r="A5" s="210"/>
      <c r="B5" s="213"/>
      <c r="C5" s="213"/>
      <c r="D5" s="212"/>
      <c r="E5" s="210"/>
      <c r="F5" s="213"/>
      <c r="G5" s="210"/>
      <c r="H5" s="210"/>
      <c r="I5" s="201"/>
      <c r="J5" s="201">
        <v>1</v>
      </c>
      <c r="K5" s="201">
        <v>1</v>
      </c>
      <c r="L5" s="204"/>
      <c r="M5" s="204"/>
      <c r="N5" s="204"/>
      <c r="O5" s="204"/>
      <c r="P5" s="201"/>
      <c r="Q5" s="185"/>
      <c r="R5" s="185"/>
      <c r="S5" s="185"/>
      <c r="T5" s="185"/>
      <c r="U5" s="201"/>
      <c r="V5" s="217"/>
    </row>
    <row r="6" spans="1:22" ht="84.75" customHeight="1" thickTop="1" thickBot="1" x14ac:dyDescent="0.35">
      <c r="A6" s="7" t="s">
        <v>142</v>
      </c>
      <c r="B6" s="8" t="s">
        <v>20</v>
      </c>
      <c r="C6" s="51" t="s">
        <v>143</v>
      </c>
      <c r="D6" s="52">
        <v>2</v>
      </c>
      <c r="E6" s="52" t="s">
        <v>144</v>
      </c>
      <c r="F6" s="52" t="s">
        <v>145</v>
      </c>
      <c r="G6" s="48">
        <v>45047</v>
      </c>
      <c r="H6" s="48">
        <v>45168</v>
      </c>
      <c r="I6" s="3"/>
      <c r="J6" s="37">
        <v>2</v>
      </c>
      <c r="K6" s="37"/>
      <c r="L6" s="37"/>
      <c r="M6" s="37"/>
      <c r="N6" s="37"/>
      <c r="O6" s="37"/>
      <c r="P6" s="74" t="s">
        <v>31</v>
      </c>
      <c r="Q6" s="78">
        <v>2</v>
      </c>
      <c r="R6" s="72" t="s">
        <v>286</v>
      </c>
      <c r="S6" s="37" t="s">
        <v>287</v>
      </c>
      <c r="T6" s="109"/>
      <c r="U6" s="120" t="s">
        <v>320</v>
      </c>
      <c r="V6" s="138">
        <f>((L6+Q6)/D6)</f>
        <v>1</v>
      </c>
    </row>
    <row r="7" spans="1:22" ht="188.1" customHeight="1" thickTop="1" thickBot="1" x14ac:dyDescent="0.35">
      <c r="A7" s="211" t="s">
        <v>146</v>
      </c>
      <c r="B7" s="53" t="s">
        <v>27</v>
      </c>
      <c r="C7" s="44" t="s">
        <v>147</v>
      </c>
      <c r="D7" s="52">
        <v>2</v>
      </c>
      <c r="E7" s="45" t="s">
        <v>290</v>
      </c>
      <c r="F7" s="52" t="s">
        <v>145</v>
      </c>
      <c r="G7" s="48">
        <v>45047</v>
      </c>
      <c r="H7" s="48">
        <v>45291</v>
      </c>
      <c r="I7" s="3"/>
      <c r="J7" s="37">
        <v>1</v>
      </c>
      <c r="K7" s="37">
        <v>1</v>
      </c>
      <c r="L7" s="37"/>
      <c r="M7" s="37"/>
      <c r="N7" s="37"/>
      <c r="O7" s="37"/>
      <c r="P7" s="74" t="s">
        <v>31</v>
      </c>
      <c r="Q7" s="78"/>
      <c r="R7" s="72" t="s">
        <v>291</v>
      </c>
      <c r="S7" s="152" t="s">
        <v>289</v>
      </c>
      <c r="T7" s="153" t="s">
        <v>288</v>
      </c>
      <c r="U7" s="121" t="s">
        <v>321</v>
      </c>
      <c r="V7" s="139">
        <f t="shared" ref="V7:V9" si="0">((L7+Q7)/D7)</f>
        <v>0</v>
      </c>
    </row>
    <row r="8" spans="1:22" ht="160.5" customHeight="1" thickTop="1" thickBot="1" x14ac:dyDescent="0.35">
      <c r="A8" s="211"/>
      <c r="B8" s="53" t="s">
        <v>32</v>
      </c>
      <c r="C8" s="54" t="s">
        <v>148</v>
      </c>
      <c r="D8" s="55">
        <v>1</v>
      </c>
      <c r="E8" s="45" t="s">
        <v>149</v>
      </c>
      <c r="F8" s="52" t="s">
        <v>145</v>
      </c>
      <c r="G8" s="48">
        <v>45170</v>
      </c>
      <c r="H8" s="48">
        <v>45291</v>
      </c>
      <c r="I8" s="3"/>
      <c r="J8" s="37"/>
      <c r="K8" s="37">
        <v>1</v>
      </c>
      <c r="L8" s="37"/>
      <c r="M8" s="37"/>
      <c r="N8" s="37"/>
      <c r="O8" s="37"/>
      <c r="P8" s="74" t="s">
        <v>31</v>
      </c>
      <c r="Q8" s="61"/>
      <c r="R8" s="72" t="s">
        <v>293</v>
      </c>
      <c r="S8" s="37" t="s">
        <v>322</v>
      </c>
      <c r="T8" s="119"/>
      <c r="U8" s="121" t="s">
        <v>323</v>
      </c>
      <c r="V8" s="139">
        <f t="shared" si="0"/>
        <v>0</v>
      </c>
    </row>
    <row r="9" spans="1:22" ht="186" customHeight="1" thickTop="1" thickBot="1" x14ac:dyDescent="0.35">
      <c r="A9" s="53" t="s">
        <v>150</v>
      </c>
      <c r="B9" s="53" t="s">
        <v>36</v>
      </c>
      <c r="C9" s="44" t="s">
        <v>151</v>
      </c>
      <c r="D9" s="55">
        <v>2</v>
      </c>
      <c r="E9" s="45" t="s">
        <v>152</v>
      </c>
      <c r="F9" s="52" t="s">
        <v>145</v>
      </c>
      <c r="G9" s="48">
        <v>44958</v>
      </c>
      <c r="H9" s="48">
        <v>45291</v>
      </c>
      <c r="I9" s="3">
        <v>1</v>
      </c>
      <c r="J9" s="37"/>
      <c r="K9" s="37">
        <v>1</v>
      </c>
      <c r="L9" s="37">
        <v>1</v>
      </c>
      <c r="M9" s="72" t="s">
        <v>153</v>
      </c>
      <c r="N9" s="37" t="s">
        <v>154</v>
      </c>
      <c r="O9" s="37"/>
      <c r="P9" s="72" t="s">
        <v>243</v>
      </c>
      <c r="Q9" s="61"/>
      <c r="R9" s="72" t="s">
        <v>294</v>
      </c>
      <c r="S9" s="72" t="s">
        <v>292</v>
      </c>
      <c r="T9" s="122"/>
      <c r="U9" s="121" t="s">
        <v>324</v>
      </c>
      <c r="V9" s="140">
        <f t="shared" si="0"/>
        <v>0.5</v>
      </c>
    </row>
    <row r="10" spans="1:22" ht="17.25" thickTop="1" x14ac:dyDescent="0.3">
      <c r="V10" s="154">
        <f>(V6+V7+V8+V9)/4</f>
        <v>0.375</v>
      </c>
    </row>
    <row r="12" spans="1:22" ht="30" customHeight="1" x14ac:dyDescent="0.3"/>
    <row r="13" spans="1:22" ht="36.75" customHeight="1" x14ac:dyDescent="0.3"/>
  </sheetData>
  <mergeCells count="26">
    <mergeCell ref="V3:V5"/>
    <mergeCell ref="U4:U5"/>
    <mergeCell ref="Q3:T3"/>
    <mergeCell ref="Q4:Q5"/>
    <mergeCell ref="R4:R5"/>
    <mergeCell ref="S4:S5"/>
    <mergeCell ref="T4:T5"/>
    <mergeCell ref="A7:A8"/>
    <mergeCell ref="A4:A5"/>
    <mergeCell ref="B4:C5"/>
    <mergeCell ref="E4:E5"/>
    <mergeCell ref="F4:F5"/>
    <mergeCell ref="D4:D5"/>
    <mergeCell ref="I4:I5"/>
    <mergeCell ref="J4:J5"/>
    <mergeCell ref="K4:K5"/>
    <mergeCell ref="A3:K3"/>
    <mergeCell ref="A1:K2"/>
    <mergeCell ref="G4:G5"/>
    <mergeCell ref="H4:H5"/>
    <mergeCell ref="P4:P5"/>
    <mergeCell ref="L3:O3"/>
    <mergeCell ref="L4:L5"/>
    <mergeCell ref="M4:M5"/>
    <mergeCell ref="N4:N5"/>
    <mergeCell ref="O4:O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8"/>
  <sheetViews>
    <sheetView topLeftCell="O12" zoomScale="83" zoomScaleNormal="83" workbookViewId="0">
      <selection activeCell="V12" sqref="C1:V1048576"/>
    </sheetView>
  </sheetViews>
  <sheetFormatPr baseColWidth="10" defaultColWidth="11.42578125" defaultRowHeight="16.5" x14ac:dyDescent="0.3"/>
  <cols>
    <col min="1" max="1" width="25" style="6" customWidth="1"/>
    <col min="2" max="2" width="7.5703125" style="6" customWidth="1"/>
    <col min="3" max="3" width="46.85546875" style="6" customWidth="1"/>
    <col min="4" max="4" width="25.140625" style="6" customWidth="1"/>
    <col min="5" max="5" width="39.85546875" style="6" customWidth="1"/>
    <col min="6" max="6" width="32.42578125" style="11" customWidth="1"/>
    <col min="7" max="7" width="16.28515625" style="11" customWidth="1"/>
    <col min="8" max="8" width="16.7109375" style="11" customWidth="1"/>
    <col min="9" max="11" width="19.140625" style="6" customWidth="1"/>
    <col min="12" max="12" width="16.42578125" style="6" customWidth="1"/>
    <col min="13" max="13" width="50.28515625" style="6" customWidth="1"/>
    <col min="14" max="14" width="26" style="6" customWidth="1"/>
    <col min="15" max="15" width="24.140625" style="6" customWidth="1"/>
    <col min="16" max="16" width="60.140625" style="6" customWidth="1"/>
    <col min="17" max="17" width="16.140625" style="6" customWidth="1"/>
    <col min="18" max="18" width="59.7109375" style="6" customWidth="1"/>
    <col min="19" max="19" width="38" style="11" customWidth="1"/>
    <col min="20" max="20" width="38.85546875" style="6" customWidth="1"/>
    <col min="21" max="21" width="60.85546875" style="6" customWidth="1"/>
    <col min="22" max="22" width="22.42578125" style="6" customWidth="1"/>
    <col min="23" max="16384" width="11.42578125" style="6"/>
  </cols>
  <sheetData>
    <row r="1" spans="1:22" ht="42.75" customHeight="1" thickTop="1" thickBot="1" x14ac:dyDescent="0.35">
      <c r="A1" s="163" t="s">
        <v>0</v>
      </c>
      <c r="B1" s="163"/>
      <c r="C1" s="163"/>
      <c r="D1" s="163"/>
      <c r="E1" s="163"/>
      <c r="F1" s="163"/>
      <c r="G1" s="163"/>
      <c r="H1" s="163"/>
      <c r="I1" s="163"/>
      <c r="J1" s="163"/>
      <c r="K1" s="163"/>
    </row>
    <row r="2" spans="1:22" ht="44.25" customHeight="1" thickTop="1" thickBot="1" x14ac:dyDescent="0.35">
      <c r="A2" s="163"/>
      <c r="B2" s="163"/>
      <c r="C2" s="163"/>
      <c r="D2" s="163"/>
      <c r="E2" s="163"/>
      <c r="F2" s="163"/>
      <c r="G2" s="163"/>
      <c r="H2" s="163"/>
      <c r="I2" s="163"/>
      <c r="J2" s="163"/>
      <c r="K2" s="163"/>
    </row>
    <row r="3" spans="1:22" ht="68.25" customHeight="1" thickTop="1" thickBot="1" x14ac:dyDescent="0.35">
      <c r="A3" s="224" t="s">
        <v>155</v>
      </c>
      <c r="B3" s="225"/>
      <c r="C3" s="225"/>
      <c r="D3" s="225"/>
      <c r="E3" s="225"/>
      <c r="F3" s="225"/>
      <c r="G3" s="225"/>
      <c r="H3" s="225"/>
      <c r="I3" s="225"/>
      <c r="J3" s="225"/>
      <c r="K3" s="226"/>
      <c r="L3" s="162" t="s">
        <v>2</v>
      </c>
      <c r="M3" s="162"/>
      <c r="N3" s="162"/>
      <c r="O3" s="162"/>
      <c r="P3" s="76" t="s">
        <v>3</v>
      </c>
      <c r="Q3" s="162" t="s">
        <v>241</v>
      </c>
      <c r="R3" s="162"/>
      <c r="S3" s="162"/>
      <c r="T3" s="162"/>
      <c r="U3" s="76" t="s">
        <v>301</v>
      </c>
      <c r="V3" s="215" t="s">
        <v>338</v>
      </c>
    </row>
    <row r="4" spans="1:22" ht="15.75" customHeight="1" thickTop="1" thickBot="1" x14ac:dyDescent="0.35">
      <c r="A4" s="212" t="s">
        <v>139</v>
      </c>
      <c r="B4" s="212" t="s">
        <v>5</v>
      </c>
      <c r="C4" s="212"/>
      <c r="D4" s="214" t="s">
        <v>140</v>
      </c>
      <c r="E4" s="209" t="s">
        <v>7</v>
      </c>
      <c r="F4" s="212" t="s">
        <v>141</v>
      </c>
      <c r="G4" s="209" t="s">
        <v>156</v>
      </c>
      <c r="H4" s="209" t="s">
        <v>10</v>
      </c>
      <c r="I4" s="205" t="s">
        <v>11</v>
      </c>
      <c r="J4" s="205" t="s">
        <v>12</v>
      </c>
      <c r="K4" s="205" t="s">
        <v>13</v>
      </c>
      <c r="L4" s="175" t="s">
        <v>14</v>
      </c>
      <c r="M4" s="175" t="s">
        <v>15</v>
      </c>
      <c r="N4" s="175" t="s">
        <v>16</v>
      </c>
      <c r="O4" s="175" t="s">
        <v>17</v>
      </c>
      <c r="P4" s="203" t="s">
        <v>18</v>
      </c>
      <c r="Q4" s="174" t="s">
        <v>14</v>
      </c>
      <c r="R4" s="174" t="s">
        <v>15</v>
      </c>
      <c r="S4" s="174" t="s">
        <v>16</v>
      </c>
      <c r="T4" s="174" t="s">
        <v>17</v>
      </c>
      <c r="U4" s="203" t="s">
        <v>306</v>
      </c>
      <c r="V4" s="216"/>
    </row>
    <row r="5" spans="1:22" ht="28.5" customHeight="1" thickTop="1" thickBot="1" x14ac:dyDescent="0.35">
      <c r="A5" s="218"/>
      <c r="B5" s="218"/>
      <c r="C5" s="218"/>
      <c r="D5" s="212"/>
      <c r="E5" s="219"/>
      <c r="F5" s="218"/>
      <c r="G5" s="219"/>
      <c r="H5" s="219"/>
      <c r="I5" s="201"/>
      <c r="J5" s="201">
        <v>1</v>
      </c>
      <c r="K5" s="201">
        <v>1</v>
      </c>
      <c r="L5" s="204"/>
      <c r="M5" s="204"/>
      <c r="N5" s="204"/>
      <c r="O5" s="204"/>
      <c r="P5" s="201"/>
      <c r="Q5" s="174"/>
      <c r="R5" s="174"/>
      <c r="S5" s="174"/>
      <c r="T5" s="174"/>
      <c r="U5" s="205"/>
      <c r="V5" s="217"/>
    </row>
    <row r="6" spans="1:22" s="50" customFormat="1" ht="330" customHeight="1" thickTop="1" thickBot="1" x14ac:dyDescent="0.35">
      <c r="A6" s="221" t="s">
        <v>157</v>
      </c>
      <c r="B6" s="43" t="s">
        <v>84</v>
      </c>
      <c r="C6" s="44" t="s">
        <v>158</v>
      </c>
      <c r="D6" s="45">
        <v>3</v>
      </c>
      <c r="E6" s="45" t="s">
        <v>159</v>
      </c>
      <c r="F6" s="45" t="s">
        <v>160</v>
      </c>
      <c r="G6" s="10">
        <v>44927</v>
      </c>
      <c r="H6" s="10">
        <v>45291</v>
      </c>
      <c r="I6" s="18">
        <v>1</v>
      </c>
      <c r="J6" s="68">
        <v>1</v>
      </c>
      <c r="K6" s="68">
        <v>1</v>
      </c>
      <c r="L6" s="68">
        <v>1</v>
      </c>
      <c r="M6" s="69" t="s">
        <v>161</v>
      </c>
      <c r="N6" s="68" t="s">
        <v>162</v>
      </c>
      <c r="O6" s="68"/>
      <c r="P6" s="69" t="s">
        <v>244</v>
      </c>
      <c r="Q6" s="68">
        <v>1</v>
      </c>
      <c r="R6" s="69" t="s">
        <v>255</v>
      </c>
      <c r="S6" s="68" t="s">
        <v>256</v>
      </c>
      <c r="T6" s="123"/>
      <c r="U6" s="135" t="s">
        <v>325</v>
      </c>
      <c r="V6" s="140">
        <f>((L6+Q6)/D6)</f>
        <v>0.66666666666666663</v>
      </c>
    </row>
    <row r="7" spans="1:22" s="50" customFormat="1" ht="128.25" customHeight="1" thickTop="1" thickBot="1" x14ac:dyDescent="0.35">
      <c r="A7" s="222"/>
      <c r="B7" s="43" t="s">
        <v>93</v>
      </c>
      <c r="C7" s="44" t="s">
        <v>163</v>
      </c>
      <c r="D7" s="45">
        <v>2</v>
      </c>
      <c r="E7" s="45" t="s">
        <v>164</v>
      </c>
      <c r="F7" s="45" t="s">
        <v>23</v>
      </c>
      <c r="G7" s="10">
        <v>45047</v>
      </c>
      <c r="H7" s="10">
        <v>45291</v>
      </c>
      <c r="I7" s="18"/>
      <c r="J7" s="68">
        <v>1</v>
      </c>
      <c r="K7" s="68">
        <v>1</v>
      </c>
      <c r="L7" s="68"/>
      <c r="M7" s="68"/>
      <c r="N7" s="68"/>
      <c r="O7" s="68"/>
      <c r="P7" s="69" t="s">
        <v>31</v>
      </c>
      <c r="Q7" s="68">
        <v>1</v>
      </c>
      <c r="R7" s="69" t="s">
        <v>280</v>
      </c>
      <c r="S7" s="68" t="s">
        <v>281</v>
      </c>
      <c r="T7" s="123"/>
      <c r="U7" s="135" t="s">
        <v>326</v>
      </c>
      <c r="V7" s="139">
        <f t="shared" ref="V7:V17" si="0">((L7+Q7)/D7)</f>
        <v>0.5</v>
      </c>
    </row>
    <row r="8" spans="1:22" s="50" customFormat="1" ht="282.75" customHeight="1" thickTop="1" thickBot="1" x14ac:dyDescent="0.35">
      <c r="A8" s="222"/>
      <c r="B8" s="43" t="s">
        <v>165</v>
      </c>
      <c r="C8" s="44" t="s">
        <v>166</v>
      </c>
      <c r="D8" s="45">
        <v>2</v>
      </c>
      <c r="E8" s="45" t="s">
        <v>152</v>
      </c>
      <c r="F8" s="45" t="s">
        <v>23</v>
      </c>
      <c r="G8" s="10">
        <v>45047</v>
      </c>
      <c r="H8" s="10">
        <v>45291</v>
      </c>
      <c r="I8" s="18"/>
      <c r="J8" s="68">
        <v>1</v>
      </c>
      <c r="K8" s="68">
        <v>1</v>
      </c>
      <c r="L8" s="68"/>
      <c r="M8" s="68"/>
      <c r="N8" s="68"/>
      <c r="O8" s="68"/>
      <c r="P8" s="69" t="s">
        <v>31</v>
      </c>
      <c r="Q8" s="68">
        <v>1</v>
      </c>
      <c r="R8" s="69" t="s">
        <v>278</v>
      </c>
      <c r="S8" s="68" t="s">
        <v>279</v>
      </c>
      <c r="T8" s="123"/>
      <c r="U8" s="135" t="s">
        <v>327</v>
      </c>
      <c r="V8" s="140">
        <f t="shared" si="0"/>
        <v>0.5</v>
      </c>
    </row>
    <row r="9" spans="1:22" ht="221.25" customHeight="1" thickTop="1" thickBot="1" x14ac:dyDescent="0.35">
      <c r="A9" s="222"/>
      <c r="B9" s="43" t="s">
        <v>167</v>
      </c>
      <c r="C9" s="44" t="s">
        <v>168</v>
      </c>
      <c r="D9" s="47">
        <v>1</v>
      </c>
      <c r="E9" s="45" t="s">
        <v>169</v>
      </c>
      <c r="F9" s="45" t="s">
        <v>170</v>
      </c>
      <c r="G9" s="10">
        <v>45047</v>
      </c>
      <c r="H9" s="10">
        <v>45291</v>
      </c>
      <c r="I9" s="3"/>
      <c r="J9" s="37"/>
      <c r="K9" s="37">
        <v>1</v>
      </c>
      <c r="L9" s="37"/>
      <c r="M9" s="37"/>
      <c r="N9" s="37"/>
      <c r="O9" s="37"/>
      <c r="P9" s="72" t="s">
        <v>31</v>
      </c>
      <c r="Q9" s="78">
        <v>1</v>
      </c>
      <c r="R9" s="72" t="s">
        <v>246</v>
      </c>
      <c r="S9" s="37" t="s">
        <v>247</v>
      </c>
      <c r="T9" s="119"/>
      <c r="U9" s="135" t="s">
        <v>328</v>
      </c>
      <c r="V9" s="138">
        <f t="shared" si="0"/>
        <v>1</v>
      </c>
    </row>
    <row r="10" spans="1:22" ht="67.5" customHeight="1" thickTop="1" thickBot="1" x14ac:dyDescent="0.35">
      <c r="A10" s="222"/>
      <c r="B10" s="43" t="s">
        <v>171</v>
      </c>
      <c r="C10" s="44" t="s">
        <v>172</v>
      </c>
      <c r="D10" s="47">
        <v>1</v>
      </c>
      <c r="E10" s="45" t="s">
        <v>173</v>
      </c>
      <c r="F10" s="45" t="s">
        <v>23</v>
      </c>
      <c r="G10" s="10">
        <v>45170</v>
      </c>
      <c r="H10" s="10">
        <v>45291</v>
      </c>
      <c r="I10" s="3"/>
      <c r="J10" s="37"/>
      <c r="K10" s="37">
        <v>1</v>
      </c>
      <c r="L10" s="37"/>
      <c r="M10" s="37"/>
      <c r="N10" s="37"/>
      <c r="O10" s="37"/>
      <c r="P10" s="72" t="s">
        <v>31</v>
      </c>
      <c r="Q10" s="61"/>
      <c r="R10" s="72" t="s">
        <v>31</v>
      </c>
      <c r="S10" s="107"/>
      <c r="T10" s="119"/>
      <c r="U10" s="136" t="s">
        <v>329</v>
      </c>
      <c r="V10" s="139">
        <f t="shared" si="0"/>
        <v>0</v>
      </c>
    </row>
    <row r="11" spans="1:22" s="50" customFormat="1" ht="149.25" customHeight="1" thickTop="1" thickBot="1" x14ac:dyDescent="0.35">
      <c r="A11" s="222"/>
      <c r="B11" s="43" t="s">
        <v>174</v>
      </c>
      <c r="C11" s="44" t="s">
        <v>175</v>
      </c>
      <c r="D11" s="47">
        <v>2</v>
      </c>
      <c r="E11" s="45" t="s">
        <v>176</v>
      </c>
      <c r="F11" s="45" t="s">
        <v>177</v>
      </c>
      <c r="G11" s="48">
        <v>44927</v>
      </c>
      <c r="H11" s="48">
        <v>45169</v>
      </c>
      <c r="I11" s="18">
        <v>1</v>
      </c>
      <c r="J11" s="68">
        <v>1</v>
      </c>
      <c r="K11" s="68"/>
      <c r="L11" s="68">
        <v>1</v>
      </c>
      <c r="M11" s="69" t="s">
        <v>178</v>
      </c>
      <c r="N11" s="69" t="s">
        <v>179</v>
      </c>
      <c r="O11" s="68"/>
      <c r="P11" s="69" t="s">
        <v>180</v>
      </c>
      <c r="Q11" s="71"/>
      <c r="R11" s="110" t="s">
        <v>295</v>
      </c>
      <c r="S11" s="69" t="s">
        <v>297</v>
      </c>
      <c r="T11" s="124" t="s">
        <v>296</v>
      </c>
      <c r="U11" s="135" t="s">
        <v>335</v>
      </c>
      <c r="V11" s="140">
        <f t="shared" si="0"/>
        <v>0.5</v>
      </c>
    </row>
    <row r="12" spans="1:22" s="50" customFormat="1" ht="139.5" customHeight="1" thickTop="1" thickBot="1" x14ac:dyDescent="0.35">
      <c r="A12" s="108" t="s">
        <v>181</v>
      </c>
      <c r="B12" s="43" t="s">
        <v>182</v>
      </c>
      <c r="C12" s="44" t="s">
        <v>183</v>
      </c>
      <c r="D12" s="47">
        <v>3</v>
      </c>
      <c r="E12" s="45" t="s">
        <v>184</v>
      </c>
      <c r="F12" s="45" t="s">
        <v>185</v>
      </c>
      <c r="G12" s="48">
        <v>44927</v>
      </c>
      <c r="H12" s="48">
        <v>45291</v>
      </c>
      <c r="I12" s="18">
        <v>1</v>
      </c>
      <c r="J12" s="68">
        <v>1</v>
      </c>
      <c r="K12" s="68">
        <v>1</v>
      </c>
      <c r="L12" s="68">
        <v>1</v>
      </c>
      <c r="M12" s="69" t="s">
        <v>186</v>
      </c>
      <c r="N12" s="69" t="s">
        <v>187</v>
      </c>
      <c r="O12" s="68"/>
      <c r="P12" s="69" t="s">
        <v>245</v>
      </c>
      <c r="Q12" s="68">
        <v>1</v>
      </c>
      <c r="R12" s="69" t="s">
        <v>298</v>
      </c>
      <c r="S12" s="69" t="s">
        <v>299</v>
      </c>
      <c r="T12" s="123"/>
      <c r="U12" s="137" t="s">
        <v>330</v>
      </c>
      <c r="V12" s="140">
        <f t="shared" si="0"/>
        <v>0.66666666666666663</v>
      </c>
    </row>
    <row r="13" spans="1:22" ht="105.75" customHeight="1" thickTop="1" thickBot="1" x14ac:dyDescent="0.35">
      <c r="A13" s="221" t="s">
        <v>188</v>
      </c>
      <c r="B13" s="43" t="s">
        <v>118</v>
      </c>
      <c r="C13" s="44" t="s">
        <v>189</v>
      </c>
      <c r="D13" s="47">
        <v>1</v>
      </c>
      <c r="E13" s="45" t="s">
        <v>190</v>
      </c>
      <c r="F13" s="45" t="s">
        <v>191</v>
      </c>
      <c r="G13" s="48">
        <v>45047</v>
      </c>
      <c r="H13" s="48">
        <v>45169</v>
      </c>
      <c r="I13" s="3"/>
      <c r="J13" s="37">
        <v>1</v>
      </c>
      <c r="K13" s="37"/>
      <c r="L13" s="37"/>
      <c r="M13" s="37"/>
      <c r="N13" s="37"/>
      <c r="O13" s="37"/>
      <c r="P13" s="72" t="s">
        <v>31</v>
      </c>
      <c r="Q13" s="79">
        <v>1</v>
      </c>
      <c r="R13" s="80" t="s">
        <v>248</v>
      </c>
      <c r="S13" s="37" t="s">
        <v>249</v>
      </c>
      <c r="T13" s="119"/>
      <c r="U13" s="136" t="s">
        <v>331</v>
      </c>
      <c r="V13" s="138">
        <f t="shared" si="0"/>
        <v>1</v>
      </c>
    </row>
    <row r="14" spans="1:22" ht="114" customHeight="1" thickTop="1" thickBot="1" x14ac:dyDescent="0.35">
      <c r="A14" s="222"/>
      <c r="B14" s="43" t="s">
        <v>122</v>
      </c>
      <c r="C14" s="44" t="s">
        <v>192</v>
      </c>
      <c r="D14" s="47">
        <v>1</v>
      </c>
      <c r="E14" s="45" t="s">
        <v>250</v>
      </c>
      <c r="F14" s="45" t="s">
        <v>191</v>
      </c>
      <c r="G14" s="48">
        <v>45047</v>
      </c>
      <c r="H14" s="48">
        <v>45169</v>
      </c>
      <c r="I14" s="3"/>
      <c r="J14" s="37">
        <v>1</v>
      </c>
      <c r="K14" s="37"/>
      <c r="L14" s="37"/>
      <c r="M14" s="37"/>
      <c r="N14" s="37"/>
      <c r="O14" s="37"/>
      <c r="P14" s="72" t="s">
        <v>31</v>
      </c>
      <c r="Q14" s="79">
        <v>1</v>
      </c>
      <c r="R14" s="80" t="s">
        <v>251</v>
      </c>
      <c r="S14" s="145" t="s">
        <v>252</v>
      </c>
      <c r="T14" s="146"/>
      <c r="U14" s="136" t="s">
        <v>332</v>
      </c>
      <c r="V14" s="138">
        <f t="shared" si="0"/>
        <v>1</v>
      </c>
    </row>
    <row r="15" spans="1:22" ht="119.25" customHeight="1" thickTop="1" thickBot="1" x14ac:dyDescent="0.35">
      <c r="A15" s="223"/>
      <c r="B15" s="43" t="s">
        <v>193</v>
      </c>
      <c r="C15" s="44" t="s">
        <v>194</v>
      </c>
      <c r="D15" s="47">
        <v>1</v>
      </c>
      <c r="E15" s="45" t="s">
        <v>195</v>
      </c>
      <c r="F15" s="45" t="s">
        <v>191</v>
      </c>
      <c r="G15" s="48">
        <v>45047</v>
      </c>
      <c r="H15" s="48">
        <v>45169</v>
      </c>
      <c r="I15" s="3"/>
      <c r="J15" s="37">
        <v>1</v>
      </c>
      <c r="K15" s="37"/>
      <c r="L15" s="37"/>
      <c r="M15" s="37"/>
      <c r="N15" s="37"/>
      <c r="O15" s="37"/>
      <c r="P15" s="72" t="s">
        <v>31</v>
      </c>
      <c r="Q15" s="79">
        <v>1</v>
      </c>
      <c r="R15" s="141" t="s">
        <v>253</v>
      </c>
      <c r="S15" s="147" t="s">
        <v>254</v>
      </c>
      <c r="T15" s="91"/>
      <c r="U15" s="143" t="s">
        <v>333</v>
      </c>
      <c r="V15" s="138">
        <f t="shared" si="0"/>
        <v>1</v>
      </c>
    </row>
    <row r="16" spans="1:22" s="50" customFormat="1" ht="84.75" customHeight="1" thickTop="1" thickBot="1" x14ac:dyDescent="0.35">
      <c r="A16" s="220" t="s">
        <v>196</v>
      </c>
      <c r="B16" s="43" t="s">
        <v>126</v>
      </c>
      <c r="C16" s="44" t="s">
        <v>340</v>
      </c>
      <c r="D16" s="47">
        <v>3</v>
      </c>
      <c r="E16" s="45" t="s">
        <v>197</v>
      </c>
      <c r="F16" s="45" t="s">
        <v>198</v>
      </c>
      <c r="G16" s="48">
        <v>44927</v>
      </c>
      <c r="H16" s="48">
        <v>45291</v>
      </c>
      <c r="I16" s="18">
        <v>1</v>
      </c>
      <c r="J16" s="68">
        <v>1</v>
      </c>
      <c r="K16" s="68">
        <v>1</v>
      </c>
      <c r="L16" s="68">
        <v>1</v>
      </c>
      <c r="M16" s="69" t="s">
        <v>199</v>
      </c>
      <c r="N16" s="68" t="s">
        <v>200</v>
      </c>
      <c r="O16" s="68"/>
      <c r="P16" s="69" t="s">
        <v>201</v>
      </c>
      <c r="Q16" s="79">
        <v>1</v>
      </c>
      <c r="R16" s="142" t="s">
        <v>199</v>
      </c>
      <c r="S16" s="147" t="s">
        <v>300</v>
      </c>
      <c r="T16" s="125"/>
      <c r="U16" s="144" t="s">
        <v>334</v>
      </c>
      <c r="V16" s="140">
        <f t="shared" si="0"/>
        <v>0.66666666666666663</v>
      </c>
    </row>
    <row r="17" spans="1:22" ht="55.5" customHeight="1" thickTop="1" thickBot="1" x14ac:dyDescent="0.35">
      <c r="A17" s="220"/>
      <c r="B17" s="43" t="s">
        <v>202</v>
      </c>
      <c r="C17" s="44" t="s">
        <v>203</v>
      </c>
      <c r="D17" s="47">
        <v>2</v>
      </c>
      <c r="E17" s="45" t="s">
        <v>204</v>
      </c>
      <c r="F17" s="45" t="s">
        <v>205</v>
      </c>
      <c r="G17" s="10">
        <v>44958</v>
      </c>
      <c r="H17" s="10">
        <v>45291</v>
      </c>
      <c r="I17" s="3"/>
      <c r="J17" s="37">
        <v>1</v>
      </c>
      <c r="K17" s="37">
        <v>1</v>
      </c>
      <c r="L17" s="37"/>
      <c r="M17" s="37"/>
      <c r="N17" s="37"/>
      <c r="O17" s="37"/>
      <c r="P17" s="72" t="s">
        <v>31</v>
      </c>
      <c r="Q17" s="61"/>
      <c r="R17" s="119"/>
      <c r="S17" s="148"/>
      <c r="T17" s="91"/>
      <c r="U17" s="118" t="s">
        <v>31</v>
      </c>
      <c r="V17" s="139">
        <f t="shared" si="0"/>
        <v>0</v>
      </c>
    </row>
    <row r="18" spans="1:22" ht="17.25" thickTop="1" x14ac:dyDescent="0.3">
      <c r="V18" s="154">
        <f>(V6+V7+V8+V9+V10+V11+V12+V13+V14+V15+V16+V17)/12</f>
        <v>0.625</v>
      </c>
    </row>
  </sheetData>
  <mergeCells count="28">
    <mergeCell ref="V3:V5"/>
    <mergeCell ref="A16:A17"/>
    <mergeCell ref="A6:A11"/>
    <mergeCell ref="A4:A5"/>
    <mergeCell ref="B4:C5"/>
    <mergeCell ref="E4:E5"/>
    <mergeCell ref="A13:A15"/>
    <mergeCell ref="I4:I5"/>
    <mergeCell ref="J4:J5"/>
    <mergeCell ref="K4:K5"/>
    <mergeCell ref="A3:K3"/>
    <mergeCell ref="U4:U5"/>
    <mergeCell ref="P4:P5"/>
    <mergeCell ref="L3:O3"/>
    <mergeCell ref="L4:L5"/>
    <mergeCell ref="M4:M5"/>
    <mergeCell ref="A1:K2"/>
    <mergeCell ref="D4:D5"/>
    <mergeCell ref="F4:F5"/>
    <mergeCell ref="G4:G5"/>
    <mergeCell ref="H4:H5"/>
    <mergeCell ref="N4:N5"/>
    <mergeCell ref="O4:O5"/>
    <mergeCell ref="Q3:T3"/>
    <mergeCell ref="Q4:Q5"/>
    <mergeCell ref="R4:R5"/>
    <mergeCell ref="S4:S5"/>
    <mergeCell ref="T4:T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2"/>
  <sheetViews>
    <sheetView tabSelected="1" topLeftCell="N3" zoomScale="80" zoomScaleNormal="80" workbookViewId="0">
      <selection activeCell="S7" sqref="S7"/>
    </sheetView>
  </sheetViews>
  <sheetFormatPr baseColWidth="10" defaultColWidth="11.42578125" defaultRowHeight="16.5" x14ac:dyDescent="0.3"/>
  <cols>
    <col min="1" max="1" width="25" style="6" customWidth="1"/>
    <col min="2" max="2" width="7.5703125" style="6" customWidth="1"/>
    <col min="3" max="3" width="42" style="6" customWidth="1"/>
    <col min="4" max="4" width="14" style="6" customWidth="1"/>
    <col min="5" max="5" width="30.7109375" style="6" customWidth="1"/>
    <col min="6" max="6" width="23.7109375" style="11" customWidth="1"/>
    <col min="7" max="7" width="16.28515625" style="11" customWidth="1"/>
    <col min="8" max="8" width="16.7109375" style="11" customWidth="1"/>
    <col min="9" max="9" width="15.5703125" style="6" customWidth="1"/>
    <col min="10" max="10" width="16.7109375" style="6" customWidth="1"/>
    <col min="11" max="11" width="15.5703125" style="6" customWidth="1"/>
    <col min="12" max="12" width="23.28515625" style="6" customWidth="1"/>
    <col min="13" max="13" width="60.140625" style="6" customWidth="1"/>
    <col min="14" max="14" width="28.140625" style="6" customWidth="1"/>
    <col min="15" max="15" width="23.5703125" style="6" customWidth="1"/>
    <col min="16" max="16" width="48.140625" style="6" customWidth="1"/>
    <col min="17" max="17" width="15.7109375" style="6" customWidth="1"/>
    <col min="18" max="18" width="59.5703125" style="6" customWidth="1"/>
    <col min="19" max="19" width="30.7109375" style="6" customWidth="1"/>
    <col min="20" max="20" width="26.28515625" style="6" customWidth="1"/>
    <col min="21" max="21" width="43.28515625" style="6" customWidth="1"/>
    <col min="22" max="22" width="22.28515625" style="6" customWidth="1"/>
    <col min="23" max="16384" width="11.42578125" style="6"/>
  </cols>
  <sheetData>
    <row r="1" spans="1:22" ht="42.75" customHeight="1" thickTop="1" thickBot="1" x14ac:dyDescent="0.35">
      <c r="A1" s="163" t="s">
        <v>0</v>
      </c>
      <c r="B1" s="163"/>
      <c r="C1" s="163"/>
      <c r="D1" s="163"/>
      <c r="E1" s="163"/>
      <c r="F1" s="163"/>
      <c r="G1" s="163"/>
      <c r="H1" s="163"/>
      <c r="I1" s="163"/>
      <c r="J1" s="163"/>
      <c r="K1" s="163"/>
    </row>
    <row r="2" spans="1:22" ht="44.25" customHeight="1" thickTop="1" thickBot="1" x14ac:dyDescent="0.35">
      <c r="A2" s="163"/>
      <c r="B2" s="163"/>
      <c r="C2" s="163"/>
      <c r="D2" s="163"/>
      <c r="E2" s="163"/>
      <c r="F2" s="163"/>
      <c r="G2" s="163"/>
      <c r="H2" s="163"/>
      <c r="I2" s="163"/>
      <c r="J2" s="163"/>
      <c r="K2" s="163"/>
    </row>
    <row r="3" spans="1:22" ht="58.5" customHeight="1" thickTop="1" thickBot="1" x14ac:dyDescent="0.35">
      <c r="A3" s="227" t="s">
        <v>206</v>
      </c>
      <c r="B3" s="228"/>
      <c r="C3" s="228"/>
      <c r="D3" s="228"/>
      <c r="E3" s="228"/>
      <c r="F3" s="228"/>
      <c r="G3" s="228"/>
      <c r="H3" s="228"/>
      <c r="I3" s="228"/>
      <c r="J3" s="228"/>
      <c r="K3" s="229"/>
      <c r="L3" s="162" t="s">
        <v>2</v>
      </c>
      <c r="M3" s="162"/>
      <c r="N3" s="162"/>
      <c r="O3" s="162"/>
      <c r="P3" s="76" t="s">
        <v>3</v>
      </c>
      <c r="Q3" s="162" t="s">
        <v>241</v>
      </c>
      <c r="R3" s="162"/>
      <c r="S3" s="162"/>
      <c r="T3" s="162"/>
      <c r="U3" s="76" t="s">
        <v>301</v>
      </c>
      <c r="V3" s="215" t="s">
        <v>338</v>
      </c>
    </row>
    <row r="4" spans="1:22" ht="15.75" customHeight="1" thickTop="1" thickBot="1" x14ac:dyDescent="0.35">
      <c r="A4" s="214" t="s">
        <v>139</v>
      </c>
      <c r="B4" s="212" t="s">
        <v>5</v>
      </c>
      <c r="C4" s="212"/>
      <c r="D4" s="214" t="s">
        <v>140</v>
      </c>
      <c r="E4" s="209" t="s">
        <v>7</v>
      </c>
      <c r="F4" s="212" t="s">
        <v>141</v>
      </c>
      <c r="G4" s="209" t="s">
        <v>156</v>
      </c>
      <c r="H4" s="209" t="s">
        <v>10</v>
      </c>
      <c r="I4" s="205" t="s">
        <v>11</v>
      </c>
      <c r="J4" s="205" t="s">
        <v>12</v>
      </c>
      <c r="K4" s="205" t="s">
        <v>13</v>
      </c>
      <c r="L4" s="203" t="s">
        <v>14</v>
      </c>
      <c r="M4" s="203" t="s">
        <v>15</v>
      </c>
      <c r="N4" s="203" t="s">
        <v>16</v>
      </c>
      <c r="O4" s="203" t="s">
        <v>17</v>
      </c>
      <c r="P4" s="170" t="s">
        <v>18</v>
      </c>
      <c r="Q4" s="174" t="s">
        <v>14</v>
      </c>
      <c r="R4" s="174" t="s">
        <v>15</v>
      </c>
      <c r="S4" s="174" t="s">
        <v>16</v>
      </c>
      <c r="T4" s="174" t="s">
        <v>17</v>
      </c>
      <c r="U4" s="170" t="s">
        <v>306</v>
      </c>
      <c r="V4" s="216"/>
    </row>
    <row r="5" spans="1:22" ht="16.5" customHeight="1" thickTop="1" thickBot="1" x14ac:dyDescent="0.35">
      <c r="A5" s="212"/>
      <c r="B5" s="218"/>
      <c r="C5" s="218"/>
      <c r="D5" s="212"/>
      <c r="E5" s="219"/>
      <c r="F5" s="218"/>
      <c r="G5" s="219"/>
      <c r="H5" s="219"/>
      <c r="I5" s="201"/>
      <c r="J5" s="201">
        <v>1</v>
      </c>
      <c r="K5" s="201">
        <v>1</v>
      </c>
      <c r="L5" s="201"/>
      <c r="M5" s="201"/>
      <c r="N5" s="201"/>
      <c r="O5" s="201"/>
      <c r="P5" s="230"/>
      <c r="Q5" s="174"/>
      <c r="R5" s="174"/>
      <c r="S5" s="174"/>
      <c r="T5" s="175"/>
      <c r="U5" s="171"/>
      <c r="V5" s="216"/>
    </row>
    <row r="6" spans="1:22" s="50" customFormat="1" ht="273" customHeight="1" thickTop="1" thickBot="1" x14ac:dyDescent="0.35">
      <c r="A6" s="43" t="s">
        <v>207</v>
      </c>
      <c r="B6" s="43" t="s">
        <v>20</v>
      </c>
      <c r="C6" s="44" t="s">
        <v>208</v>
      </c>
      <c r="D6" s="5">
        <v>2</v>
      </c>
      <c r="E6" s="5" t="s">
        <v>95</v>
      </c>
      <c r="F6" s="45" t="s">
        <v>23</v>
      </c>
      <c r="G6" s="95">
        <v>45047</v>
      </c>
      <c r="H6" s="95">
        <v>45291</v>
      </c>
      <c r="I6" s="5"/>
      <c r="J6" s="49">
        <v>1</v>
      </c>
      <c r="K6" s="49">
        <v>1</v>
      </c>
      <c r="L6" s="68">
        <v>1</v>
      </c>
      <c r="M6" s="70" t="s">
        <v>209</v>
      </c>
      <c r="N6" s="68" t="s">
        <v>210</v>
      </c>
      <c r="O6" s="68"/>
      <c r="P6" s="69" t="s">
        <v>98</v>
      </c>
      <c r="Q6" s="49">
        <v>1</v>
      </c>
      <c r="R6" s="70" t="s">
        <v>258</v>
      </c>
      <c r="S6" s="149" t="s">
        <v>261</v>
      </c>
      <c r="T6" s="125"/>
      <c r="U6" s="150" t="s">
        <v>336</v>
      </c>
      <c r="V6" s="138">
        <f>((L6+Q6)/D6)</f>
        <v>1</v>
      </c>
    </row>
    <row r="7" spans="1:22" s="50" customFormat="1" ht="128.25" customHeight="1" thickTop="1" thickBot="1" x14ac:dyDescent="0.35">
      <c r="A7" s="221" t="s">
        <v>211</v>
      </c>
      <c r="B7" s="43" t="s">
        <v>100</v>
      </c>
      <c r="C7" s="44" t="s">
        <v>212</v>
      </c>
      <c r="D7" s="45">
        <v>1</v>
      </c>
      <c r="E7" s="45" t="s">
        <v>213</v>
      </c>
      <c r="F7" s="45" t="s">
        <v>214</v>
      </c>
      <c r="G7" s="10">
        <v>44927</v>
      </c>
      <c r="H7" s="10">
        <v>45015</v>
      </c>
      <c r="I7" s="5">
        <v>1</v>
      </c>
      <c r="J7" s="49"/>
      <c r="K7" s="49"/>
      <c r="L7" s="68">
        <v>1</v>
      </c>
      <c r="M7" s="70" t="s">
        <v>215</v>
      </c>
      <c r="N7" s="9" t="s">
        <v>216</v>
      </c>
      <c r="O7" s="68"/>
      <c r="P7" s="69" t="s">
        <v>106</v>
      </c>
      <c r="Q7" s="71"/>
      <c r="R7" s="69" t="s">
        <v>262</v>
      </c>
      <c r="S7" s="123"/>
      <c r="T7" s="125"/>
      <c r="U7" s="151" t="s">
        <v>262</v>
      </c>
      <c r="V7" s="138">
        <f t="shared" ref="V7:V11" si="0">((L7+Q7)/D7)</f>
        <v>1</v>
      </c>
    </row>
    <row r="8" spans="1:22" s="50" customFormat="1" ht="118.5" customHeight="1" thickTop="1" thickBot="1" x14ac:dyDescent="0.35">
      <c r="A8" s="222"/>
      <c r="B8" s="43" t="s">
        <v>107</v>
      </c>
      <c r="C8" s="44" t="s">
        <v>217</v>
      </c>
      <c r="D8" s="34">
        <v>1</v>
      </c>
      <c r="E8" s="9" t="s">
        <v>218</v>
      </c>
      <c r="F8" s="45" t="s">
        <v>23</v>
      </c>
      <c r="G8" s="10">
        <v>44958</v>
      </c>
      <c r="H8" s="10">
        <v>45015</v>
      </c>
      <c r="I8" s="5">
        <v>1</v>
      </c>
      <c r="J8" s="49"/>
      <c r="K8" s="49"/>
      <c r="L8" s="68">
        <v>1</v>
      </c>
      <c r="M8" s="70" t="s">
        <v>219</v>
      </c>
      <c r="N8" s="68" t="s">
        <v>220</v>
      </c>
      <c r="O8" s="68"/>
      <c r="P8" s="69" t="s">
        <v>106</v>
      </c>
      <c r="Q8" s="71"/>
      <c r="R8" s="69" t="s">
        <v>262</v>
      </c>
      <c r="S8" s="123"/>
      <c r="T8" s="125"/>
      <c r="U8" s="151" t="s">
        <v>262</v>
      </c>
      <c r="V8" s="138">
        <f t="shared" si="0"/>
        <v>1</v>
      </c>
    </row>
    <row r="9" spans="1:22" s="50" customFormat="1" ht="244.5" customHeight="1" thickTop="1" thickBot="1" x14ac:dyDescent="0.35">
      <c r="A9" s="223"/>
      <c r="B9" s="43" t="s">
        <v>221</v>
      </c>
      <c r="C9" s="44" t="s">
        <v>222</v>
      </c>
      <c r="D9" s="34">
        <v>1</v>
      </c>
      <c r="E9" s="9" t="s">
        <v>223</v>
      </c>
      <c r="F9" s="45" t="s">
        <v>23</v>
      </c>
      <c r="G9" s="10">
        <v>44917</v>
      </c>
      <c r="H9" s="10">
        <v>44985</v>
      </c>
      <c r="I9" s="5">
        <v>1</v>
      </c>
      <c r="J9" s="49"/>
      <c r="K9" s="49"/>
      <c r="L9" s="68">
        <v>1</v>
      </c>
      <c r="M9" s="69" t="s">
        <v>224</v>
      </c>
      <c r="N9" s="68" t="s">
        <v>225</v>
      </c>
      <c r="O9" s="68"/>
      <c r="P9" s="69" t="s">
        <v>226</v>
      </c>
      <c r="Q9" s="71"/>
      <c r="R9" s="69" t="s">
        <v>262</v>
      </c>
      <c r="S9" s="123"/>
      <c r="T9" s="125"/>
      <c r="U9" s="151" t="s">
        <v>262</v>
      </c>
      <c r="V9" s="138">
        <f t="shared" si="0"/>
        <v>1</v>
      </c>
    </row>
    <row r="10" spans="1:22" s="50" customFormat="1" ht="126.75" customHeight="1" thickTop="1" thickBot="1" x14ac:dyDescent="0.35">
      <c r="A10" s="46" t="s">
        <v>227</v>
      </c>
      <c r="B10" s="43" t="s">
        <v>118</v>
      </c>
      <c r="C10" s="44" t="s">
        <v>228</v>
      </c>
      <c r="D10" s="45">
        <v>3</v>
      </c>
      <c r="E10" s="5" t="s">
        <v>131</v>
      </c>
      <c r="F10" s="45" t="s">
        <v>23</v>
      </c>
      <c r="G10" s="10">
        <v>44958</v>
      </c>
      <c r="H10" s="10">
        <v>45291</v>
      </c>
      <c r="I10" s="5">
        <v>1</v>
      </c>
      <c r="J10" s="49">
        <v>1</v>
      </c>
      <c r="K10" s="49">
        <v>1</v>
      </c>
      <c r="L10" s="68">
        <v>1</v>
      </c>
      <c r="M10" s="70" t="s">
        <v>229</v>
      </c>
      <c r="N10" s="68" t="s">
        <v>230</v>
      </c>
      <c r="O10" s="68"/>
      <c r="P10" s="69" t="s">
        <v>231</v>
      </c>
      <c r="Q10" s="5">
        <v>1</v>
      </c>
      <c r="R10" s="70" t="s">
        <v>270</v>
      </c>
      <c r="S10" s="126" t="s">
        <v>276</v>
      </c>
      <c r="T10" s="125"/>
      <c r="U10" s="151" t="s">
        <v>337</v>
      </c>
      <c r="V10" s="138">
        <f t="shared" si="0"/>
        <v>0.66666666666666663</v>
      </c>
    </row>
    <row r="11" spans="1:22" s="50" customFormat="1" ht="84.75" customHeight="1" thickTop="1" thickBot="1" x14ac:dyDescent="0.35">
      <c r="A11" s="46" t="s">
        <v>232</v>
      </c>
      <c r="B11" s="53" t="s">
        <v>43</v>
      </c>
      <c r="C11" s="44" t="s">
        <v>233</v>
      </c>
      <c r="D11" s="45">
        <v>1</v>
      </c>
      <c r="E11" s="45" t="s">
        <v>234</v>
      </c>
      <c r="F11" s="45" t="s">
        <v>205</v>
      </c>
      <c r="G11" s="10">
        <v>45108</v>
      </c>
      <c r="H11" s="10">
        <v>45291</v>
      </c>
      <c r="I11" s="18"/>
      <c r="J11" s="49"/>
      <c r="K11" s="49">
        <v>1</v>
      </c>
      <c r="L11" s="68"/>
      <c r="M11" s="68"/>
      <c r="N11" s="68"/>
      <c r="O11" s="68"/>
      <c r="P11" s="69" t="s">
        <v>31</v>
      </c>
      <c r="Q11" s="71"/>
      <c r="R11" s="71"/>
      <c r="S11" s="123"/>
      <c r="T11" s="125"/>
      <c r="U11" s="125"/>
      <c r="V11" s="138">
        <f t="shared" si="0"/>
        <v>0</v>
      </c>
    </row>
    <row r="12" spans="1:22" ht="24" thickTop="1" x14ac:dyDescent="0.3">
      <c r="C12" s="12"/>
      <c r="D12" s="12"/>
      <c r="V12" s="138">
        <f>(V6+V7+V8+V9+V10+V11)/6</f>
        <v>0.77777777777777779</v>
      </c>
    </row>
  </sheetData>
  <mergeCells count="26">
    <mergeCell ref="V3:V5"/>
    <mergeCell ref="A7:A9"/>
    <mergeCell ref="A1:K2"/>
    <mergeCell ref="A4:A5"/>
    <mergeCell ref="B4:C5"/>
    <mergeCell ref="E4:E5"/>
    <mergeCell ref="F4:F5"/>
    <mergeCell ref="G4:G5"/>
    <mergeCell ref="H4:H5"/>
    <mergeCell ref="D4:D5"/>
    <mergeCell ref="I4:I5"/>
    <mergeCell ref="J4:J5"/>
    <mergeCell ref="K4:K5"/>
    <mergeCell ref="A3:K3"/>
    <mergeCell ref="U4:U5"/>
    <mergeCell ref="P4:P5"/>
    <mergeCell ref="L3:O3"/>
    <mergeCell ref="L4:L5"/>
    <mergeCell ref="M4:M5"/>
    <mergeCell ref="N4:N5"/>
    <mergeCell ref="O4:O5"/>
    <mergeCell ref="Q3:T3"/>
    <mergeCell ref="Q4:Q5"/>
    <mergeCell ref="R4:R5"/>
    <mergeCell ref="S4:S5"/>
    <mergeCell ref="T4:T5"/>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de corrup</vt:lpstr>
      <vt:lpstr>Trámites</vt:lpstr>
      <vt:lpstr>Rendición de cuentas</vt:lpstr>
      <vt:lpstr>Servicio al ciudadano</vt:lpstr>
      <vt:lpstr>Transparencia y acceso a la inf</vt:lpstr>
      <vt:lpstr>Iniciat adic. Participación ciu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Vivian Lorena Galindo Piracoca</cp:lastModifiedBy>
  <cp:revision/>
  <dcterms:created xsi:type="dcterms:W3CDTF">2021-01-06T23:07:49Z</dcterms:created>
  <dcterms:modified xsi:type="dcterms:W3CDTF">2023-12-21T19:43:04Z</dcterms:modified>
  <cp:category/>
  <cp:contentStatus/>
</cp:coreProperties>
</file>